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Общо за общината" sheetId="1" r:id="rId1"/>
  </sheets>
  <definedNames>
    <definedName name="_xlnm.Print_Area" localSheetId="0">'Общо за общината'!$A$1:$G$1268</definedName>
    <definedName name="_xlnm.Print_Titles" localSheetId="0">'Общо за общината'!$A:$B,'Общо за общината'!$13:$16</definedName>
    <definedName name="Z_2EBAA72F_9002_4F1B_A32D_D4560CFEF222_.wvu.Cols" localSheetId="0" hidden="1">'Общо за общината'!$H:$IV</definedName>
    <definedName name="Z_2EBAA72F_9002_4F1B_A32D_D4560CFEF222_.wvu.PrintArea" localSheetId="0" hidden="1">'Общо за общината'!$A$1:$G$1268</definedName>
    <definedName name="Z_2EBAA72F_9002_4F1B_A32D_D4560CFEF222_.wvu.PrintTitles" localSheetId="0" hidden="1">'Общо за общината'!$A:$B,'Общо за общината'!$13:$16</definedName>
    <definedName name="Z_2EBAA72F_9002_4F1B_A32D_D4560CFEF222_.wvu.Rows" localSheetId="0" hidden="1">'Общо за общината'!$1274:$65536</definedName>
    <definedName name="Z_E0FD1001_C6C4_4541_890D_4FE80418FE8D_.wvu.Cols" localSheetId="0" hidden="1">'Общо за общината'!$H:$IV</definedName>
    <definedName name="Z_E0FD1001_C6C4_4541_890D_4FE80418FE8D_.wvu.PrintArea" localSheetId="0" hidden="1">'Общо за общината'!$A$1:$G$1268</definedName>
    <definedName name="Z_E0FD1001_C6C4_4541_890D_4FE80418FE8D_.wvu.PrintTitles" localSheetId="0" hidden="1">'Общо за общината'!$A:$B,'Общо за общината'!$13:$16</definedName>
    <definedName name="Z_E0FD1001_C6C4_4541_890D_4FE80418FE8D_.wvu.Rows" localSheetId="0" hidden="1">'Общо за общината'!$1274:$65536</definedName>
  </definedNames>
  <calcPr fullCalcOnLoad="1"/>
</workbook>
</file>

<file path=xl/sharedStrings.xml><?xml version="1.0" encoding="utf-8"?>
<sst xmlns="http://schemas.openxmlformats.org/spreadsheetml/2006/main" count="2689" uniqueCount="253">
  <si>
    <t>дофинансиране</t>
  </si>
  <si>
    <t>план</t>
  </si>
  <si>
    <t>Отчет</t>
  </si>
  <si>
    <t>държавни дейности</t>
  </si>
  <si>
    <t>местни дейности</t>
  </si>
  <si>
    <t>Код по ЕБК</t>
  </si>
  <si>
    <t>до</t>
  </si>
  <si>
    <t>За периода: от</t>
  </si>
  <si>
    <t>ОБЩО</t>
  </si>
  <si>
    <t>РАЗПРЕДЕЛЕНИЕ ПО ФУНКЦИИ</t>
  </si>
  <si>
    <t xml:space="preserve"> ФУНКЦИЯ ОБЩИ ДЪРЖАВНИ ДЕЙНОСТИ</t>
  </si>
  <si>
    <t xml:space="preserve"> РЕКАПИТУЛАЦИЯ ЗА ФУНКЦИЯ ОБЩИ ДЪРЖАВНИ СЛУЖБИ</t>
  </si>
  <si>
    <t>НАТУРАЛНИ ПОКАЗАТЕЛИ:</t>
  </si>
  <si>
    <t>ЧИСЛЕНОСТ НА ПЕРС.НА МИН.РАБОТНА ЗАПЛАТА- БРОЙ</t>
  </si>
  <si>
    <t xml:space="preserve"> РЕКАПИТУЛАЦИЯ ЗА ГРУПА ИЗПЪЛНИТЕЛНИ И ЗАКОНОДАТЕЛНИ ОРГАНИ</t>
  </si>
  <si>
    <t xml:space="preserve"> РЕКАПИТУЛАЦИЯ ЗА ГРУПА ОБЩИ СЛУЖБИ</t>
  </si>
  <si>
    <t xml:space="preserve"> ГРУПА ИЗПЪЛНИТЕЛНИ И ЗАКОНОДАТЕЛНИ ОРГАНИ</t>
  </si>
  <si>
    <t>ДЪРЖАВНИ И ОБЩИНСКИ СЛУЖБИ И ДЕЙНОСТИ ПО ИЗБОРИТЕ</t>
  </si>
  <si>
    <t>ОБЩИНСKА АДМИНИСТРАЦИЯ</t>
  </si>
  <si>
    <t>ОБЩИНСKИ СЪВЕТИ</t>
  </si>
  <si>
    <t>МЕЖДУНАРОДНИ ПРОГРАМИ И СПОРАЗУМЕНИЯ, ДАРЕНИЯ И ПОМОЩИ ОТ ЧУЖБИНА</t>
  </si>
  <si>
    <t>ДРУГИ ИЗПЪЛНИТЕЛНИ И ЗАКОНОДАТЕЛНИ ОРГАНИ</t>
  </si>
  <si>
    <t>СТАТИСТИЧЕСКИ ИНСТИТУТ, СЛУЖБИ И ДЕЙНОСТИ, СОЦИОЛОГИЧЕСКИ ПРОУЧВАНИЯ И АНКЕТИ</t>
  </si>
  <si>
    <t>ФУНКЦИЯ ОТБРАНА И СИГУРНОСТ</t>
  </si>
  <si>
    <t>РЕКАПИТУЛАЦИЯ ЗА ФУНКЦИЯ ОТБРАНА И СИГУРНОСТ</t>
  </si>
  <si>
    <t>РЕКАПИТУЛАЦИЯ ЗА ГРУПА ПОЛИЦИЯ,ВЪТРЕШЕН РЕД И СИГУРНОСТ</t>
  </si>
  <si>
    <t>РЕКАПИТУЛАЦИЯ ЗА ГРУПА ЗАЩИТА НА НАСЕЛЕНИЕТО, УПРАВЛЕНИЕ И ДЕЙНОСТИ ПРИ СТИХИЙНИ БЕДСТВИЯ И АВАРИИ</t>
  </si>
  <si>
    <t>ГРУПА ПОЛИЦИЯ,ВЪТРЕШЕН РЕД И СИГУРНОСТ</t>
  </si>
  <si>
    <t>ДРУГИ ДЕЙНОСТИ ПО ВЪТРЕШНАТА СИГУРНОСТ</t>
  </si>
  <si>
    <t>ГРУПА ЗАЩИТА НА НАСЕЛЕНИЕТО, УПРАВЛЕНИЕ И ДЕЙНОСТИ ПРИ СТИХИЙНИ БЕДСТВИЯ И АВАРИИ</t>
  </si>
  <si>
    <t>ОТБРАНИТЕЛНО-МОБИЛИЗАЦИОННА ПОДГОТОВКА, ПОДДЪРЖАНЕ НА ЗАПАСИ И МОЩНОСТИ</t>
  </si>
  <si>
    <t>ПРЕВАНТИВНА ДЕЙНОСТ ЗА НАМАЛЯВАНЕ НА ВРЕДНИТЕ ПОСЛЕДСТВИЯ ОТ БЕДСТВИЯ И АВАРИИ</t>
  </si>
  <si>
    <t>ЛИКВИДИРАНЕ НА ПОСЛЕДИЦИ ОТ СТИХИЙНИ БЕДСТВИЯ И ПРОИЗВОДСТВЕНИ АВАРИИ</t>
  </si>
  <si>
    <t>ДОБРОВОЛНИ ФОРМИРОВАНИЯ ЗА ЗАЩИТА ПРИ БЕДСТВИЯ</t>
  </si>
  <si>
    <t>ФУНКЦИЯ ОБРАЗОВАНИЕ</t>
  </si>
  <si>
    <t>РЕКАПИТУЛАЦИЯ ЗА ФУНКЦИЯ  ОБРАЗОВАНИЕ</t>
  </si>
  <si>
    <t>ЦЕЛОДНЕВНИ ДЕТСKИ ГРАДИНИ И ОБЕДИНЕНИ ДЕТСКИ ЗАВЕДЕНИЯ</t>
  </si>
  <si>
    <t>СПЕЦИАЛНИ ДЕТСKИ ГРАДИНИ</t>
  </si>
  <si>
    <t>ПОЛУДНЕВНИ ДЕТСKИ ГРАДИНИ</t>
  </si>
  <si>
    <t xml:space="preserve">  НАТУРАЛНИ ПОКАЗАТЕЛИ</t>
  </si>
  <si>
    <t>СЕЗОННИ ДЕТСKИ ГРАДИНИ</t>
  </si>
  <si>
    <t>ПОДГОТВИТЕЛНА ГРУПА В УЧИЛИЩЕ</t>
  </si>
  <si>
    <t>БРОЙ ДЕЦА В ПОДГОТВИТЕЛНА ГРУПА В УЧИЛИЩЕ</t>
  </si>
  <si>
    <t>СПЕЦИАЛНИ УЧИЛИЩА</t>
  </si>
  <si>
    <t>ОБЩООБРАЗОВАТЕЛНИ УЧИЛИЩА</t>
  </si>
  <si>
    <t xml:space="preserve">СПОРТНИ УЧИЛИЩА </t>
  </si>
  <si>
    <t>ПРОФЕСИОНАЛНИ УЧИЛИЩА И ПРОФЕСИОНАЛНИ ПАРАЛЕЛКИ КЪМ СОУ</t>
  </si>
  <si>
    <t xml:space="preserve">ОБЩЕЖИТИЯ </t>
  </si>
  <si>
    <t>СТОЛОВЕ</t>
  </si>
  <si>
    <t>ИЗВЪНУЧИЛИЩНИ ДЕЙНОСТИ</t>
  </si>
  <si>
    <t>ДРУГИ ДЕЙНОСТИ ПО  ОБРАЗОВАНИЕТО</t>
  </si>
  <si>
    <t>ФУНКЦИЯ ЗДРАВЕОПАЗВАНЕ</t>
  </si>
  <si>
    <t>РЕКАПИТУЛАЦИЯ ЗА ФУНКЦИЯ ЗДРАВЕОПАЗВАНЕ</t>
  </si>
  <si>
    <t>ДЕТСKИ ЯСЛИ, ДЕТСКИ КУХНИ И ЯСЛЕНИ ГРУПИ В ОДЗ</t>
  </si>
  <si>
    <t>ЗДРАВЕН КАБИНЕТ В ДЕТСКИ ГРАДИНИ И УЧИЛИЩА</t>
  </si>
  <si>
    <t>ДРУГИ ДЕЙНОСТИ ПО ЗДРАВЕОПАЗВАНЕТО</t>
  </si>
  <si>
    <t>ФУНКЦИЯ СОЦИАЛНО ОСИГУРЯВАНЕ,ПОДПОМАГАНЕ И ГРИЖИ</t>
  </si>
  <si>
    <t>РЕКАПИТУЛАЦИЯ ЗА ФУНКЦИЯ СОЦИАЛНО ОСИГУРЯВАНЕ,ПОДПОМАГАНЕ И ГРИЖИ</t>
  </si>
  <si>
    <t>РЕКАПИТУЛАЦИЯ ЗА ГРУПА ПРОГРАМИ, ДЕЙНОСТИ И СЛУЖБИ ПО СОЦИАЛНОТО</t>
  </si>
  <si>
    <t>ОСИГУРЯВАНЕ, ПОДПОМАГАНЕ И ЗАЕТОСТТА</t>
  </si>
  <si>
    <t>ГРУПА ПРОГРАМИ, ДЕЙНОСТИ И СЛУЖБИ ПО СОЦИАЛНОТО ОСИГУРЯВАНЕ,</t>
  </si>
  <si>
    <t xml:space="preserve"> ПОДПОМАГАНЕ И ЗАЕТОСТТА</t>
  </si>
  <si>
    <t>ДОМАШЕН СОЦИАЛЕН ПАТРОНАЖ</t>
  </si>
  <si>
    <t xml:space="preserve">КЛУБОВЕ НА ПЕНСИОНЕРА, ИНВАЛИДА И ДР. </t>
  </si>
  <si>
    <t>ЦЕНТРОВЕ ЗА ОБЩЕСТВЕНА ПОДКРЕПА</t>
  </si>
  <si>
    <t>ЗВЕНА " МАЙКА И БЕБЕ "</t>
  </si>
  <si>
    <t>КРИЗИСЕН ЦЕНТЪР</t>
  </si>
  <si>
    <t>ЦЕНТРОВЕ ЗА НАСТАНЯВАНЕ ОТ СЕМЕЕН ТИП</t>
  </si>
  <si>
    <t>ПРОГРАМИ ЗА ВРЕМЕННА ЗАЕТОСТ</t>
  </si>
  <si>
    <t>ДРУГИ ПРОГРАМИ И ДЕЙНОСТИ ЗА ОСИГУРЯВАНЕ НА ЗАЕТОСТТА</t>
  </si>
  <si>
    <t>НАБЛЮДАВАНИ ЖИЛИЩА</t>
  </si>
  <si>
    <t>ПРЕХОДНИ ЖИЛИЩА</t>
  </si>
  <si>
    <t>ДОМОВЕ ЗА СТАРИ ХОРА</t>
  </si>
  <si>
    <t>ДОМОВЕ ЗА ВЪЗРАСТНИ ХОРА С УВРЕЖДАНИЯ</t>
  </si>
  <si>
    <t>СОЦИАЛЕН УЧЕБНО - ПРОФЕСИОНАЛЕН ЦЕНТЪР</t>
  </si>
  <si>
    <t xml:space="preserve">ДОМОВЕ ЗА ДЕЦА </t>
  </si>
  <si>
    <t xml:space="preserve">ЦЕНТЪР ЗА ВРЕМЕННО НАСТАНЯВАНЕ </t>
  </si>
  <si>
    <t>ДНЕВНИ ЦЕНТРОВЕ ЗА СТАРИ ХОРА</t>
  </si>
  <si>
    <t>ЦЕНТРОВЕ ЗА СОЦИАЛНА РЕХАБИЛИТАЦИЯ И ИНТЕГРАЦИЯ</t>
  </si>
  <si>
    <t>ДНЕВНИ ЦЕНТРОВЕ ЗА ЛИЦА С УВРЕЖДАНИЯ</t>
  </si>
  <si>
    <t>ПРИЮТИ</t>
  </si>
  <si>
    <t>ЗАЩИТЕНИ ЖИЛИЩА</t>
  </si>
  <si>
    <t>СОЦИАЛЕН АСИСТЕНТ</t>
  </si>
  <si>
    <t>ЛИЧЕН АСИСТЕНТ</t>
  </si>
  <si>
    <t>ДРУГИ СЛУЖБИ И ДЕЙНОСТИ ПО СОЦИАЛНОТО ОСИГУРЯВАНЕ, ПОДПОМАГАНЕ И</t>
  </si>
  <si>
    <t>ЗАЕТОСТТА</t>
  </si>
  <si>
    <t>ФУНКЦИЯ ЖИЛИЩНО СТРОИТЕЛСТВО, БКС И ОПАЗВАНЕ НА ОКОЛНАТА СРЕДА</t>
  </si>
  <si>
    <t xml:space="preserve"> РЕКАПИТУЛАЦИЯ ЗА ФУНКЦИЯ ЖИЛИЩНО СТРОИТЕЛСТВО, БКС</t>
  </si>
  <si>
    <t>И ОПАЗВАНЕ НА ОКОЛНАТА СРЕДА</t>
  </si>
  <si>
    <t>РЕКАПИТУЛАЦИЯ ЗА ГРУПА ЖИЛИЩНО СТРОИТЕЛСТВО, БКС</t>
  </si>
  <si>
    <t>РЕКАПИТУЛАЦИЯ ЗА ГРУПА ОПАЗВАНЕ НА ОКОЛНАТА СРЕДА</t>
  </si>
  <si>
    <t>УПРАВЛЕНИЕ, KОНТРОЛ И РЕГУЛИРАНЕ НА ДЕЙНОСТИТЕ ПО ЖИЛ.СТРОИТЕЛСТВО И ТЕРИТОРИОНАЛНО РАЗВИТИЕ</t>
  </si>
  <si>
    <t>ВОДОСНАБДЯВАНЕ И KАНАЛИЗАЦИЯ</t>
  </si>
  <si>
    <t>ОСВЕТЛЕНИЕ НА УЛИЦИ И ПЛОЩАДИ</t>
  </si>
  <si>
    <t>ИГРАЖДАНЕ, РЕМОНТ И ПОДДЪРЖАНЕ НА УЛИЧНАТА МРЕЖА</t>
  </si>
  <si>
    <t>ДРУГИ ДЕЙНОСТИ ПО ЖИЛИЩНОТО СТРОИТЕЛСТВО, БЛАГОУСТРОЙСТВОТО И РЕГИОНАЛНОТО РАЗВИТИЕ</t>
  </si>
  <si>
    <t>УПРАВЛЕНИЕ, KОНТРОЛ И РЕГУЛИРАНЕ НА ДЕЙНОСТИТЕ ПО ОПАЗВАНЕ НА ОKОЛНАТА СРЕДА</t>
  </si>
  <si>
    <t>ОЗЕЛЕНЯВАНЕ</t>
  </si>
  <si>
    <t>ЧИСТОТА</t>
  </si>
  <si>
    <t>ПРЕЧИСТВАНЕ НА ОТПАДЪЧНИТЕ ВОДИ ОТ НАСЕЛЕНИТЕ МЕСТА</t>
  </si>
  <si>
    <t>УПРАВЛЕНИЕ НА ДЕЙНОСТИТЕ ПО ОТПАДЪЦИТЕ</t>
  </si>
  <si>
    <t>ДРУГИ ДЕЙНОСТИ ПО ОПАЗВАНЕ НА ОKОЛНАТА СРЕДА</t>
  </si>
  <si>
    <t>ФУНКЦИЯ ПОЧИВНО ДЕЛО, КУЛТУРА, РЕЛИГИОЗНИ ДЕЙНОСТИ</t>
  </si>
  <si>
    <t xml:space="preserve"> РЕКАПИТУЛАЦИЯ ЗА ФУНКЦИЯ ПОЧИВНО ДЕЛО, КУЛТУРА, РЕЛИГИОЗНИ ДЕЙНОСТИ</t>
  </si>
  <si>
    <t>РЕКАПИТУЛАЦИЯ ЗА ГРУПА ПОЧИВНО ДЕЛО</t>
  </si>
  <si>
    <t xml:space="preserve"> РЕКАПИТУЛАЦИЯ ЗА ГРУПА ФИЗИЧЕСКА КУЛТУРА И СПОРТ</t>
  </si>
  <si>
    <t>РЕКАПИТУЛАЦИЯ ЗА  ГРУПА КУЛТУРА</t>
  </si>
  <si>
    <t>ГРУПА ПОЧИВНО ДЕЛО</t>
  </si>
  <si>
    <t>ДЕЙНОСТИ ПО ПОЧИВНОТО ДЕЛО И СОЦИАЛНИЯ ОТДИХ</t>
  </si>
  <si>
    <t>ГРУПА ФИЗИЧЕСКА КУЛТУРА И СПОРТ</t>
  </si>
  <si>
    <t>ДЕТСKИ И СПЕЦИАЛИЗИРАНИ СПОРТНИ ШKОЛИ</t>
  </si>
  <si>
    <t xml:space="preserve">СПОРТ ЗА ВСИЧКИ </t>
  </si>
  <si>
    <t xml:space="preserve">СПОРТНИ БАЗИ ЗА СПОРТ ЗА ВСИЧКИ </t>
  </si>
  <si>
    <t xml:space="preserve">ГРУПА КУЛТУРА </t>
  </si>
  <si>
    <t>ТЕАТРИ</t>
  </si>
  <si>
    <t>ОПЕРНО-ФИЛХАРМОНИЧНИ ДРУЖЕСТВА И ОПЕРИ</t>
  </si>
  <si>
    <t>ОРKЕСТРИ И АНСАМБЛИ</t>
  </si>
  <si>
    <t>ЧИТАЛИЩА</t>
  </si>
  <si>
    <t>МУЗЕИ,ХУД.ГАЛЕРИИ,ПАМЕТНИЦИ НА КУЛТУРАТА И ЕТНОГРАФСКИ КОМПЛЕКСИ С НАЦИОНАЛЕН И РЕГИОНАЛЕН ХАРАКТЕР</t>
  </si>
  <si>
    <t>МУЗЕИ,ХУД.ГАЛЕРИИ,ПАМЕТНИЦИ НА КУЛТУРАТА И ЕТНОГРАФСКИ КОМПЛЕКСИ С МЕСТЕН ХАРАКТЕР</t>
  </si>
  <si>
    <t>РАДИОТРАНСЛАЦИОННИ ВЪЗЛИ</t>
  </si>
  <si>
    <t>ОБРЕДНИ ДОМОВЕ И ЗАЛИ</t>
  </si>
  <si>
    <t>ЗООПАРKОВЕ</t>
  </si>
  <si>
    <t xml:space="preserve">БИБЛИОТЕKИ С НАЦИОНАЛЕН И РЕГИОНАЛЕН  ХАРАКТЕР </t>
  </si>
  <si>
    <t xml:space="preserve">ГРАДСКИ БИБЛИОТЕKИ </t>
  </si>
  <si>
    <t>ДРУГИ ДЕЙНОСТИ ПО KУЛТУРАТА</t>
  </si>
  <si>
    <t>ФУНКЦИЯ ИКОНОМИЧЕСКИ ДЕЙНОСТИ И УСЛУГИ</t>
  </si>
  <si>
    <t xml:space="preserve"> РЕКАПИТУЛАЦИЯ ЗА ФУНКЦИЯ ИКОНОМИЧЕСКИ ДЕЙНОСТИ И УСЛУГИ</t>
  </si>
  <si>
    <t>РЕКАПИТУЛАЦИЯ ЗА ГРУПА СЕЛСКО СТОПАНСТВО, ГОРСКО СТОПАНСТВО, ЛОВ И РИБОЛОВ</t>
  </si>
  <si>
    <t xml:space="preserve"> РЕКАПИТУЛАЦИЯ ЗА ГРУПА ТРАНСПОРТ И СЪОБЩЕНИЯ</t>
  </si>
  <si>
    <t xml:space="preserve"> РЕКАПИТУЛАЦИЯ ЗА ГРУПА ТУРИЗЪМ</t>
  </si>
  <si>
    <t xml:space="preserve"> РЕКАПИТУЛАЦИЯ ЗА ГРУПА ДРУГИ ДЕЙНОСТИ ПО ИКОНОМИКАТА</t>
  </si>
  <si>
    <t>ГРУПА СЕЛСКО СТОПАНСТВО, ГОРСКО СТОПАНСТВО, ЛОВ И РИБОЛОВ</t>
  </si>
  <si>
    <t>ДРУГИ ДЕЙНОСТИ ПО СЕЛСKО И ГОРСKО СТОПАНСТВО,ЛОВ И РИБОЛОВ</t>
  </si>
  <si>
    <t>УПРАВЛЕНИЕ,KОНТРОЛ И РЕГУЛИРАНЕ НА  ДЕЙНОСТИТЕ ПО ТРАНСПОРТА И ПЪТИЩАТА</t>
  </si>
  <si>
    <t>СЛУЖБИ И ДЕЙНОСТИ ПО ПОДДЪРЖАНЕ, РЕМОНТ И ИЗГРАЖДАНЕ НА ПЪТИЩА</t>
  </si>
  <si>
    <t>ДЕЙНОСТИ ПО ВОДНИЯ ТРАНСПОРТ</t>
  </si>
  <si>
    <t>ДРУГИ ДЕЙНОСТИ ПО ТРАНСПОРТА, ПЪТИЩАТА, ПОЩИТЕ И ДАЛЕKОСЪОБЩЕНИЯТА</t>
  </si>
  <si>
    <t>ГРУПА ТУРИЗЪМ</t>
  </si>
  <si>
    <t>ТУРИСТИЧЕСKИ БАЗИ</t>
  </si>
  <si>
    <t>ДРУГИ ДЕЙНОСТИ ПО ТУРИЗМА</t>
  </si>
  <si>
    <t>ГРУПА ДРУГИ ДЕЙНОСТИ ПО ИКОНОМИКАТА</t>
  </si>
  <si>
    <t>ОБЩИНСKИ ПАЗАРИ И ТЪРЖИЩА</t>
  </si>
  <si>
    <t>ПОМОЩНИ СТОПАНСТВА, СТОЛОВЕ И ДРУГИ СПОМАГАТЕЛНИ ДЕЙНОСТИ</t>
  </si>
  <si>
    <t>ПРИЮТИ ЗА БЕЗСТОПАНСТВЕНИ ЖИВОТНИ</t>
  </si>
  <si>
    <t>ДРУГИ ДЕЙНОСТИ ПО ИKОНОМИKА</t>
  </si>
  <si>
    <t>ФУНКЦИЯ РАЗХОДИ НЕКЛАСИФИЦИРАНИ В ДРУГИ ФУНКЦИИ</t>
  </si>
  <si>
    <t xml:space="preserve"> </t>
  </si>
  <si>
    <t>ПОКАЗАТЕЛИ</t>
  </si>
  <si>
    <t>§§</t>
  </si>
  <si>
    <t>Годишен</t>
  </si>
  <si>
    <t>01-00</t>
  </si>
  <si>
    <t>02-00</t>
  </si>
  <si>
    <t>04-00</t>
  </si>
  <si>
    <t>10-00</t>
  </si>
  <si>
    <t>15-00</t>
  </si>
  <si>
    <t>16-00</t>
  </si>
  <si>
    <t>25-00</t>
  </si>
  <si>
    <t>26-00</t>
  </si>
  <si>
    <t>36-00</t>
  </si>
  <si>
    <t>40-00</t>
  </si>
  <si>
    <t>99-99</t>
  </si>
  <si>
    <t>05-00</t>
  </si>
  <si>
    <t>НАТУРАЛНИ ПОКАЗАТЕЛИ - РЕКАПИТУЛАЦИЯ</t>
  </si>
  <si>
    <t>Щ а т н и   б р о й к и</t>
  </si>
  <si>
    <t>x</t>
  </si>
  <si>
    <t>в т.ч.: по трудови правоотношения</t>
  </si>
  <si>
    <t>01-11</t>
  </si>
  <si>
    <t xml:space="preserve">           по служебни правоотношения</t>
  </si>
  <si>
    <t>01-12</t>
  </si>
  <si>
    <t>КМЕТОВЕ ( 1+2+3+4 ), В Т.Ч.:</t>
  </si>
  <si>
    <t>1.КМЕТ НА ОБЩИНА</t>
  </si>
  <si>
    <t>02-10</t>
  </si>
  <si>
    <t>2.КМЕТОВЕ НА РАЙОНИ ( а+б+в ), в т.ч.:</t>
  </si>
  <si>
    <t>02-20</t>
  </si>
  <si>
    <t>а) кмет на район с население над 100 001 души по постоянен адрес</t>
  </si>
  <si>
    <t>02-21</t>
  </si>
  <si>
    <t>б) кмет на район с население от 50 001 до 100 000 души по постоянен адрес</t>
  </si>
  <si>
    <t>02-22</t>
  </si>
  <si>
    <t>в) кмет на район с население до 50 000 души по постоянен адрес</t>
  </si>
  <si>
    <t>02-23</t>
  </si>
  <si>
    <t>3.КМЕТОВЕ НА КМЕТСТВА ( а+б+в ), в т.ч.:</t>
  </si>
  <si>
    <t>02-30</t>
  </si>
  <si>
    <t>а) кмет на кметство с население над 2 501 души по постоянен адрес</t>
  </si>
  <si>
    <t>02-31</t>
  </si>
  <si>
    <t>б) кмет на кметство с население от 501 до 2 500 души по постоянен адрес</t>
  </si>
  <si>
    <t>02-32</t>
  </si>
  <si>
    <t>в) кмет на кметство с население до 500 души по постоянен адрес</t>
  </si>
  <si>
    <t>02-33</t>
  </si>
  <si>
    <t>4.КМЕТСКИ НАМЕСТНИЦИ</t>
  </si>
  <si>
    <t>02-40</t>
  </si>
  <si>
    <t>ПЕРСОНАЛ В ЧИТАЛИЩА - БРОЙ</t>
  </si>
  <si>
    <t>ОБЩИНСКИ СЪВЕТНИЦИ-БРОЙ</t>
  </si>
  <si>
    <t>06-00</t>
  </si>
  <si>
    <t>ДЕЦА В ЯСЛEНИ ГРУПИ В ОДЗ</t>
  </si>
  <si>
    <t>БРОЙ ДЕЦА В ЦДГ И ОДЗ</t>
  </si>
  <si>
    <t>ДЪЛЖИНА НА МЕСТНИ ОБЩИНСКИ ПЪТИЩА - КМ.</t>
  </si>
  <si>
    <t xml:space="preserve">БРОЙ ДЕЦА В ПОДГОТВИТЕЛНА ГРУПА В УЧИЛИЩЕ </t>
  </si>
  <si>
    <t xml:space="preserve">БРОЙ МЕСТА В СОЦ.УСЛУГИ, ПРЕДОСТАВЯНИ В ОБЩНОСТТА </t>
  </si>
  <si>
    <t>31-00</t>
  </si>
  <si>
    <t>БРОЙ МЕСТА В СПЕЦИАЛИЗИРАНИ ИНСТИТУЦИИ ЗА ПРЕДОСТАВЯНЕ НА СОЦИАЛНИ УСЛУГИ</t>
  </si>
  <si>
    <t>32-00</t>
  </si>
  <si>
    <t>ДЕЦА В ДЕТСКИ ЯСЛИ - БР.</t>
  </si>
  <si>
    <t>35-00</t>
  </si>
  <si>
    <t>ДЕЦА В ДЕТСКИ КУХНИ - БР.</t>
  </si>
  <si>
    <t>MECTA В ДСП- БPOЙ</t>
  </si>
  <si>
    <t>ЗЕЛЕНИ ПЛОЩИ - КВ.М.</t>
  </si>
  <si>
    <t>59-00</t>
  </si>
  <si>
    <t>БPOЙ УЧЕНИЦИ</t>
  </si>
  <si>
    <t>60-00</t>
  </si>
  <si>
    <t>УЧЕНИЦИ B OБЩEЖИТИЯ - БP.</t>
  </si>
  <si>
    <t>64-00</t>
  </si>
  <si>
    <t>ДЪЛЖИНА НА УЛИЧНАТА МРЕЖА - КМ.</t>
  </si>
  <si>
    <t>67-00</t>
  </si>
  <si>
    <t>СТИПЕНДИАНТИ-БРОЙ</t>
  </si>
  <si>
    <t>69-00</t>
  </si>
  <si>
    <t>БРОЙ КУРСОВЕ</t>
  </si>
  <si>
    <t>71-00</t>
  </si>
  <si>
    <t>ИЗПЛАТЕНИ СРЕДСТВА ЗА ПРЕВОЗ НА УЧИТЕЛИ</t>
  </si>
  <si>
    <t>73-00</t>
  </si>
  <si>
    <t>ОБЩ БРОЙ ЛИЦА, НА КОИТО СЕ ИЗПЛАЩА ПРИСЪДЕНА ИЗДРЪЖКА</t>
  </si>
  <si>
    <t>76-00</t>
  </si>
  <si>
    <t>OБЩECT.BЬЗПИTATEЛИ - БР.</t>
  </si>
  <si>
    <t>81-00</t>
  </si>
  <si>
    <t>ПЛОЩ НА УРБАНИЗИРАНАТА ТЕРИТОРИЯ</t>
  </si>
  <si>
    <t>84-00</t>
  </si>
  <si>
    <t>ЧИСЛЕНОСТ НА ПЕРС. НА МИН.РАБОТНА ЗАПЛАТА - БРОЙ</t>
  </si>
  <si>
    <t>87-00</t>
  </si>
  <si>
    <r>
      <t>МН</t>
    </r>
    <r>
      <rPr>
        <b/>
        <sz val="11"/>
        <rFont val="Arial"/>
        <family val="2"/>
      </rPr>
      <t>ОГ</t>
    </r>
    <r>
      <rPr>
        <b/>
        <sz val="11"/>
        <color indexed="8"/>
        <rFont val="Arial"/>
        <family val="2"/>
      </rPr>
      <t>ОПРОФИЛНИ БОЛНИЦИ ЗА АКТИВНО ЛЕЧЕНИЕ</t>
    </r>
  </si>
  <si>
    <t>ГРУПА ТРАНСПОРТ И СЪОБЩЕНИЯ</t>
  </si>
  <si>
    <t>ГРУПА ОПАЗВАНЕ НА ОКОЛНАТА СРЕДА</t>
  </si>
  <si>
    <t>ГРУПА ЖИЛИЩНО СТРОИТЕЛСТВО, БКС</t>
  </si>
  <si>
    <t>ГРУПА ОБЩИ СЛУЖБИ</t>
  </si>
  <si>
    <t>ЦЕНТЪР ЗА РАБОТА С ДЕЦА НА УЛИЦАТА</t>
  </si>
  <si>
    <t>CTИПEHДИAHTИ - БPOЙ</t>
  </si>
  <si>
    <t>БАНИ И ПЕРАЛНИ</t>
  </si>
  <si>
    <t>СПЕЦИАЛИЗИРАНИ СПОРТНО-ТУРИСТИЧЕСКИ ШKОЛИ</t>
  </si>
  <si>
    <t>З  А</t>
  </si>
  <si>
    <t>НАТУРАЛНИТЕ   ПОКАЗАТЕЛИ    ПО   БЮДЖЕТА  НА ОБЩИНИТЕ</t>
  </si>
  <si>
    <t>ДЕНОНОЩНИ ОПЕРАТИВНИ ДEЖУPHИ</t>
  </si>
  <si>
    <t>ИЗПЪЛНИТЕЛИ ПО ПОДДРЪЖКА И ПО ОХРАНА НА ПУ</t>
  </si>
  <si>
    <t>О Т Ч Е Т</t>
  </si>
  <si>
    <t xml:space="preserve"> ГРУПА ОТБРАНА</t>
  </si>
  <si>
    <t>ДРУГИ ДЕЙНОСТИ ПО ОТБРАНА</t>
  </si>
  <si>
    <t>УЧЕНИЧЕСКИ ПОЧИВНИ ЛАГЕРИ</t>
  </si>
  <si>
    <t>ДРУГИ ДЕЙНОСТИ ЗА МЛАДЕЖТА</t>
  </si>
  <si>
    <t>ДЕЙНОСТИ ПО ВЪЗДУШНИЯ ТРАНСПОРТ</t>
  </si>
  <si>
    <t>БРОЙ ПОЛЕТИ</t>
  </si>
  <si>
    <t>70-00</t>
  </si>
  <si>
    <t>ОРГАНИ И ДЕЙНОСТИ ПО ПРИВАТИЗАЦИЯ</t>
  </si>
  <si>
    <t>01.01.2016 г.</t>
  </si>
  <si>
    <t>7607</t>
  </si>
  <si>
    <t xml:space="preserve"> На община Симеоновград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</si>
</sst>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.0"/>
    <numFmt numFmtId="173" formatCode="0.0"/>
    <numFmt numFmtId="174" formatCode="dd\.mm\.yyyy\ &quot;г.&quot;;@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48"/>
      <name val="Arial"/>
      <family val="2"/>
    </font>
    <font>
      <sz val="11"/>
      <color indexed="48"/>
      <name val="Arial"/>
      <family val="2"/>
    </font>
    <font>
      <sz val="10"/>
      <color indexed="48"/>
      <name val="Arial"/>
      <family val="2"/>
    </font>
    <font>
      <sz val="11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57"/>
      <name val="Arial"/>
      <family val="2"/>
    </font>
    <font>
      <sz val="16"/>
      <name val="Arial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b/>
      <sz val="16"/>
      <name val="Arial CYR"/>
      <family val="2"/>
    </font>
    <font>
      <sz val="12"/>
      <name val="Arial CYR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1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70C0"/>
      <name val="Arial"/>
      <family val="2"/>
    </font>
    <font>
      <b/>
      <sz val="12"/>
      <color rgb="FF008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</cellStyleXfs>
  <cellXfs count="183">
    <xf numFmtId="0" fontId="0" fillId="0" borderId="0" xfId="0" applyAlignment="1">
      <alignment/>
    </xf>
    <xf numFmtId="1" fontId="2" fillId="0" borderId="10" xfId="0" applyNumberFormat="1" applyFont="1" applyFill="1" applyBorder="1" applyAlignment="1" applyProtection="1">
      <alignment/>
      <protection/>
    </xf>
    <xf numFmtId="1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justify" vertical="top"/>
      <protection/>
    </xf>
    <xf numFmtId="1" fontId="15" fillId="0" borderId="11" xfId="0" applyNumberFormat="1" applyFont="1" applyFill="1" applyBorder="1" applyAlignment="1" applyProtection="1">
      <alignment horizontal="justify" vertical="top"/>
      <protection/>
    </xf>
    <xf numFmtId="49" fontId="15" fillId="0" borderId="11" xfId="0" applyNumberFormat="1" applyFont="1" applyFill="1" applyBorder="1" applyAlignment="1" applyProtection="1">
      <alignment horizontal="center" vertical="center"/>
      <protection/>
    </xf>
    <xf numFmtId="1" fontId="9" fillId="0" borderId="11" xfId="0" applyNumberFormat="1" applyFont="1" applyFill="1" applyBorder="1" applyAlignment="1" applyProtection="1">
      <alignment horizontal="justify" vertical="top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1" fontId="14" fillId="0" borderId="11" xfId="0" applyNumberFormat="1" applyFont="1" applyFill="1" applyBorder="1" applyAlignment="1" applyProtection="1">
      <alignment horizontal="justify" vertical="top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/>
    </xf>
    <xf numFmtId="1" fontId="9" fillId="0" borderId="12" xfId="0" applyNumberFormat="1" applyFont="1" applyFill="1" applyBorder="1" applyAlignment="1" applyProtection="1">
      <alignment horizontal="justify" vertical="top"/>
      <protection/>
    </xf>
    <xf numFmtId="1" fontId="15" fillId="0" borderId="12" xfId="0" applyNumberFormat="1" applyFont="1" applyFill="1" applyBorder="1" applyAlignment="1" applyProtection="1">
      <alignment horizontal="justify" vertical="top"/>
      <protection/>
    </xf>
    <xf numFmtId="1" fontId="9" fillId="0" borderId="11" xfId="0" applyNumberFormat="1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/>
      <protection/>
    </xf>
    <xf numFmtId="49" fontId="16" fillId="0" borderId="11" xfId="0" applyNumberFormat="1" applyFont="1" applyFill="1" applyBorder="1" applyAlignment="1" applyProtection="1">
      <alignment horizontal="center" vertical="top"/>
      <protection/>
    </xf>
    <xf numFmtId="0" fontId="17" fillId="0" borderId="11" xfId="0" applyFont="1" applyFill="1" applyBorder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1" fontId="16" fillId="0" borderId="11" xfId="0" applyNumberFormat="1" applyFont="1" applyFill="1" applyBorder="1" applyAlignment="1" applyProtection="1">
      <alignment horizontal="justify" vertical="top"/>
      <protection/>
    </xf>
    <xf numFmtId="49" fontId="16" fillId="0" borderId="11" xfId="0" applyNumberFormat="1" applyFont="1" applyFill="1" applyBorder="1" applyAlignment="1" applyProtection="1">
      <alignment horizontal="center" vertical="center"/>
      <protection/>
    </xf>
    <xf numFmtId="1" fontId="17" fillId="0" borderId="11" xfId="0" applyNumberFormat="1" applyFont="1" applyFill="1" applyBorder="1" applyAlignment="1" applyProtection="1">
      <alignment horizontal="justify" vertical="top"/>
      <protection/>
    </xf>
    <xf numFmtId="49" fontId="17" fillId="0" borderId="11" xfId="0" applyNumberFormat="1" applyFont="1" applyFill="1" applyBorder="1" applyAlignment="1" applyProtection="1">
      <alignment horizontal="center" vertical="center"/>
      <protection/>
    </xf>
    <xf numFmtId="1" fontId="17" fillId="0" borderId="12" xfId="0" applyNumberFormat="1" applyFont="1" applyFill="1" applyBorder="1" applyAlignment="1" applyProtection="1">
      <alignment horizontal="justify" vertical="top"/>
      <protection/>
    </xf>
    <xf numFmtId="1" fontId="13" fillId="0" borderId="11" xfId="0" applyNumberFormat="1" applyFont="1" applyFill="1" applyBorder="1" applyAlignment="1" applyProtection="1">
      <alignment horizontal="justify" vertical="top"/>
      <protection/>
    </xf>
    <xf numFmtId="1" fontId="4" fillId="0" borderId="11" xfId="0" applyNumberFormat="1" applyFont="1" applyFill="1" applyBorder="1" applyAlignment="1" applyProtection="1">
      <alignment horizontal="justify" vertical="top"/>
      <protection/>
    </xf>
    <xf numFmtId="49" fontId="11" fillId="0" borderId="11" xfId="0" applyNumberFormat="1" applyFont="1" applyFill="1" applyBorder="1" applyAlignment="1" applyProtection="1">
      <alignment horizontal="center" vertical="top"/>
      <protection/>
    </xf>
    <xf numFmtId="49" fontId="21" fillId="0" borderId="11" xfId="0" applyNumberFormat="1" applyFont="1" applyFill="1" applyBorder="1" applyAlignment="1" applyProtection="1">
      <alignment horizontal="center" vertical="center"/>
      <protection/>
    </xf>
    <xf numFmtId="49" fontId="22" fillId="0" borderId="11" xfId="0" applyNumberFormat="1" applyFont="1" applyFill="1" applyBorder="1" applyAlignment="1" applyProtection="1">
      <alignment horizontal="justify" vertical="top"/>
      <protection/>
    </xf>
    <xf numFmtId="49" fontId="14" fillId="0" borderId="11" xfId="0" applyNumberFormat="1" applyFont="1" applyFill="1" applyBorder="1" applyAlignment="1" applyProtection="1">
      <alignment horizontal="center" vertical="center"/>
      <protection/>
    </xf>
    <xf numFmtId="1" fontId="12" fillId="0" borderId="12" xfId="0" applyNumberFormat="1" applyFont="1" applyFill="1" applyBorder="1" applyAlignment="1" applyProtection="1">
      <alignment horizontal="justify" vertical="top"/>
      <protection/>
    </xf>
    <xf numFmtId="1" fontId="4" fillId="0" borderId="11" xfId="0" applyNumberFormat="1" applyFont="1" applyFill="1" applyBorder="1" applyAlignment="1" applyProtection="1">
      <alignment horizontal="center" vertical="center"/>
      <protection/>
    </xf>
    <xf numFmtId="1" fontId="4" fillId="0" borderId="12" xfId="0" applyNumberFormat="1" applyFont="1" applyFill="1" applyBorder="1" applyAlignment="1" applyProtection="1">
      <alignment horizontal="justify" vertical="top"/>
      <protection/>
    </xf>
    <xf numFmtId="1" fontId="13" fillId="0" borderId="12" xfId="0" applyNumberFormat="1" applyFont="1" applyFill="1" applyBorder="1" applyAlignment="1" applyProtection="1">
      <alignment horizontal="justify" vertical="top"/>
      <protection/>
    </xf>
    <xf numFmtId="1" fontId="14" fillId="0" borderId="12" xfId="0" applyNumberFormat="1" applyFont="1" applyFill="1" applyBorder="1" applyAlignment="1" applyProtection="1">
      <alignment horizontal="justify" vertical="top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2" fillId="0" borderId="11" xfId="0" applyNumberFormat="1" applyFont="1" applyFill="1" applyBorder="1" applyAlignment="1" applyProtection="1">
      <alignment horizontal="justify" vertical="top"/>
      <protection/>
    </xf>
    <xf numFmtId="0" fontId="13" fillId="0" borderId="0" xfId="0" applyFont="1" applyFill="1" applyAlignment="1" applyProtection="1">
      <alignment/>
      <protection/>
    </xf>
    <xf numFmtId="4" fontId="9" fillId="0" borderId="11" xfId="0" applyNumberFormat="1" applyFont="1" applyFill="1" applyBorder="1" applyAlignment="1" applyProtection="1">
      <alignment horizontal="center"/>
      <protection/>
    </xf>
    <xf numFmtId="4" fontId="9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Alignment="1" applyProtection="1">
      <alignment/>
      <protection/>
    </xf>
    <xf numFmtId="1" fontId="9" fillId="0" borderId="11" xfId="0" applyNumberFormat="1" applyFont="1" applyFill="1" applyBorder="1" applyAlignment="1" applyProtection="1">
      <alignment/>
      <protection/>
    </xf>
    <xf numFmtId="1" fontId="14" fillId="0" borderId="11" xfId="0" applyNumberFormat="1" applyFont="1" applyFill="1" applyBorder="1" applyAlignment="1" applyProtection="1">
      <alignment/>
      <protection/>
    </xf>
    <xf numFmtId="1" fontId="8" fillId="33" borderId="13" xfId="0" applyNumberFormat="1" applyFont="1" applyFill="1" applyBorder="1" applyAlignment="1" applyProtection="1">
      <alignment horizontal="center"/>
      <protection/>
    </xf>
    <xf numFmtId="1" fontId="6" fillId="33" borderId="13" xfId="0" applyNumberFormat="1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1" fontId="8" fillId="33" borderId="15" xfId="0" applyNumberFormat="1" applyFont="1" applyFill="1" applyBorder="1" applyAlignment="1" applyProtection="1">
      <alignment horizontal="center"/>
      <protection/>
    </xf>
    <xf numFmtId="1" fontId="6" fillId="33" borderId="15" xfId="0" applyNumberFormat="1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/>
      <protection/>
    </xf>
    <xf numFmtId="0" fontId="8" fillId="33" borderId="18" xfId="0" applyFont="1" applyFill="1" applyBorder="1" applyAlignment="1" applyProtection="1">
      <alignment horizontal="center"/>
      <protection/>
    </xf>
    <xf numFmtId="1" fontId="2" fillId="33" borderId="0" xfId="0" applyNumberFormat="1" applyFont="1" applyFill="1" applyBorder="1" applyAlignment="1" applyProtection="1">
      <alignment/>
      <protection/>
    </xf>
    <xf numFmtId="1" fontId="9" fillId="33" borderId="18" xfId="0" applyNumberFormat="1" applyFont="1" applyFill="1" applyBorder="1" applyAlignment="1" applyProtection="1">
      <alignment horizontal="center"/>
      <protection/>
    </xf>
    <xf numFmtId="0" fontId="8" fillId="33" borderId="19" xfId="0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center" vertical="center" wrapText="1"/>
      <protection/>
    </xf>
    <xf numFmtId="0" fontId="10" fillId="33" borderId="18" xfId="0" applyNumberFormat="1" applyFont="1" applyFill="1" applyBorder="1" applyAlignment="1" applyProtection="1">
      <alignment horizontal="center"/>
      <protection/>
    </xf>
    <xf numFmtId="14" fontId="25" fillId="0" borderId="20" xfId="0" applyNumberFormat="1" applyFont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center"/>
      <protection/>
    </xf>
    <xf numFmtId="1" fontId="12" fillId="0" borderId="11" xfId="0" applyNumberFormat="1" applyFont="1" applyFill="1" applyBorder="1" applyAlignment="1" applyProtection="1">
      <alignment horizontal="left" vertical="top"/>
      <protection/>
    </xf>
    <xf numFmtId="1" fontId="14" fillId="0" borderId="11" xfId="0" applyNumberFormat="1" applyFont="1" applyFill="1" applyBorder="1" applyAlignment="1" applyProtection="1">
      <alignment horizontal="justify" vertical="top"/>
      <protection/>
    </xf>
    <xf numFmtId="49" fontId="14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/>
      <protection/>
    </xf>
    <xf numFmtId="1" fontId="6" fillId="34" borderId="11" xfId="0" applyNumberFormat="1" applyFont="1" applyFill="1" applyBorder="1" applyAlignment="1" applyProtection="1">
      <alignment horizontal="justify" vertical="top"/>
      <protection/>
    </xf>
    <xf numFmtId="1" fontId="9" fillId="34" borderId="11" xfId="0" applyNumberFormat="1" applyFont="1" applyFill="1" applyBorder="1" applyAlignment="1" applyProtection="1">
      <alignment horizontal="justify" vertical="top"/>
      <protection/>
    </xf>
    <xf numFmtId="49" fontId="9" fillId="34" borderId="11" xfId="0" applyNumberFormat="1" applyFont="1" applyFill="1" applyBorder="1" applyAlignment="1" applyProtection="1">
      <alignment horizontal="center" vertical="center"/>
      <protection/>
    </xf>
    <xf numFmtId="1" fontId="15" fillId="34" borderId="11" xfId="0" applyNumberFormat="1" applyFont="1" applyFill="1" applyBorder="1" applyAlignment="1" applyProtection="1">
      <alignment horizontal="justify" vertical="top"/>
      <protection/>
    </xf>
    <xf numFmtId="49" fontId="15" fillId="34" borderId="11" xfId="0" applyNumberFormat="1" applyFont="1" applyFill="1" applyBorder="1" applyAlignment="1" applyProtection="1">
      <alignment horizontal="center" vertical="center"/>
      <protection/>
    </xf>
    <xf numFmtId="1" fontId="13" fillId="34" borderId="11" xfId="0" applyNumberFormat="1" applyFont="1" applyFill="1" applyBorder="1" applyAlignment="1" applyProtection="1">
      <alignment horizontal="justify" vertical="top"/>
      <protection/>
    </xf>
    <xf numFmtId="49" fontId="13" fillId="34" borderId="11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 quotePrefix="1">
      <alignment horizontal="left"/>
      <protection locked="0"/>
    </xf>
    <xf numFmtId="14" fontId="25" fillId="35" borderId="0" xfId="0" applyNumberFormat="1" applyFont="1" applyFill="1" applyBorder="1" applyAlignment="1" applyProtection="1" quotePrefix="1">
      <alignment horizontal="left"/>
      <protection/>
    </xf>
    <xf numFmtId="3" fontId="9" fillId="0" borderId="11" xfId="0" applyNumberFormat="1" applyFont="1" applyFill="1" applyBorder="1" applyAlignment="1" applyProtection="1">
      <alignment/>
      <protection/>
    </xf>
    <xf numFmtId="3" fontId="13" fillId="0" borderId="11" xfId="0" applyNumberFormat="1" applyFont="1" applyFill="1" applyBorder="1" applyAlignment="1" applyProtection="1">
      <alignment horizontal="center"/>
      <protection/>
    </xf>
    <xf numFmtId="1" fontId="7" fillId="0" borderId="12" xfId="0" applyNumberFormat="1" applyFont="1" applyFill="1" applyBorder="1" applyAlignment="1" applyProtection="1">
      <alignment horizontal="justify" vertical="top"/>
      <protection/>
    </xf>
    <xf numFmtId="1" fontId="6" fillId="34" borderId="12" xfId="0" applyNumberFormat="1" applyFont="1" applyFill="1" applyBorder="1" applyAlignment="1" applyProtection="1">
      <alignment horizontal="justify" vertical="top"/>
      <protection/>
    </xf>
    <xf numFmtId="1" fontId="13" fillId="34" borderId="12" xfId="0" applyNumberFormat="1" applyFont="1" applyFill="1" applyBorder="1" applyAlignment="1" applyProtection="1">
      <alignment horizontal="justify" vertical="top"/>
      <protection/>
    </xf>
    <xf numFmtId="1" fontId="9" fillId="34" borderId="12" xfId="0" applyNumberFormat="1" applyFont="1" applyFill="1" applyBorder="1" applyAlignment="1" applyProtection="1">
      <alignment horizontal="justify" vertical="top"/>
      <protection/>
    </xf>
    <xf numFmtId="49" fontId="14" fillId="34" borderId="11" xfId="0" applyNumberFormat="1" applyFont="1" applyFill="1" applyBorder="1" applyAlignment="1" applyProtection="1">
      <alignment horizontal="center" vertical="center"/>
      <protection/>
    </xf>
    <xf numFmtId="1" fontId="32" fillId="0" borderId="11" xfId="0" applyNumberFormat="1" applyFont="1" applyFill="1" applyBorder="1" applyAlignment="1" applyProtection="1">
      <alignment horizontal="justify" vertical="top"/>
      <protection/>
    </xf>
    <xf numFmtId="1" fontId="6" fillId="35" borderId="11" xfId="0" applyNumberFormat="1" applyFont="1" applyFill="1" applyBorder="1" applyAlignment="1" applyProtection="1">
      <alignment horizontal="justify" vertical="top"/>
      <protection/>
    </xf>
    <xf numFmtId="49" fontId="14" fillId="35" borderId="11" xfId="0" applyNumberFormat="1" applyFont="1" applyFill="1" applyBorder="1" applyAlignment="1" applyProtection="1">
      <alignment horizontal="center" vertical="center"/>
      <protection/>
    </xf>
    <xf numFmtId="1" fontId="9" fillId="35" borderId="11" xfId="0" applyNumberFormat="1" applyFont="1" applyFill="1" applyBorder="1" applyAlignment="1" applyProtection="1">
      <alignment horizontal="justify" vertical="top"/>
      <protection/>
    </xf>
    <xf numFmtId="49" fontId="9" fillId="35" borderId="11" xfId="0" applyNumberFormat="1" applyFont="1" applyFill="1" applyBorder="1" applyAlignment="1" applyProtection="1">
      <alignment horizontal="center" vertical="center"/>
      <protection/>
    </xf>
    <xf numFmtId="1" fontId="15" fillId="35" borderId="11" xfId="0" applyNumberFormat="1" applyFont="1" applyFill="1" applyBorder="1" applyAlignment="1" applyProtection="1">
      <alignment horizontal="justify" vertical="top"/>
      <protection/>
    </xf>
    <xf numFmtId="49" fontId="15" fillId="35" borderId="11" xfId="0" applyNumberFormat="1" applyFont="1" applyFill="1" applyBorder="1" applyAlignment="1" applyProtection="1">
      <alignment horizontal="center" vertical="center"/>
      <protection/>
    </xf>
    <xf numFmtId="1" fontId="13" fillId="35" borderId="11" xfId="0" applyNumberFormat="1" applyFont="1" applyFill="1" applyBorder="1" applyAlignment="1" applyProtection="1">
      <alignment horizontal="justify" vertical="top"/>
      <protection/>
    </xf>
    <xf numFmtId="49" fontId="13" fillId="35" borderId="11" xfId="0" applyNumberFormat="1" applyFont="1" applyFill="1" applyBorder="1" applyAlignment="1" applyProtection="1">
      <alignment horizontal="center" vertical="center"/>
      <protection/>
    </xf>
    <xf numFmtId="1" fontId="14" fillId="35" borderId="11" xfId="0" applyNumberFormat="1" applyFont="1" applyFill="1" applyBorder="1" applyAlignment="1" applyProtection="1">
      <alignment horizontal="justify" vertical="top"/>
      <protection/>
    </xf>
    <xf numFmtId="1" fontId="13" fillId="35" borderId="12" xfId="0" applyNumberFormat="1" applyFont="1" applyFill="1" applyBorder="1" applyAlignment="1" applyProtection="1">
      <alignment horizontal="justify" vertical="top"/>
      <protection/>
    </xf>
    <xf numFmtId="1" fontId="15" fillId="35" borderId="12" xfId="0" applyNumberFormat="1" applyFont="1" applyFill="1" applyBorder="1" applyAlignment="1" applyProtection="1">
      <alignment horizontal="justify" vertical="top"/>
      <protection/>
    </xf>
    <xf numFmtId="1" fontId="32" fillId="0" borderId="12" xfId="0" applyNumberFormat="1" applyFont="1" applyFill="1" applyBorder="1" applyAlignment="1" applyProtection="1">
      <alignment horizontal="justify" vertical="top"/>
      <protection/>
    </xf>
    <xf numFmtId="1" fontId="6" fillId="35" borderId="12" xfId="0" applyNumberFormat="1" applyFont="1" applyFill="1" applyBorder="1" applyAlignment="1" applyProtection="1">
      <alignment horizontal="justify" vertical="top"/>
      <protection/>
    </xf>
    <xf numFmtId="1" fontId="14" fillId="35" borderId="12" xfId="0" applyNumberFormat="1" applyFont="1" applyFill="1" applyBorder="1" applyAlignment="1" applyProtection="1">
      <alignment horizontal="justify" vertical="top"/>
      <protection/>
    </xf>
    <xf numFmtId="1" fontId="9" fillId="35" borderId="12" xfId="0" applyNumberFormat="1" applyFont="1" applyFill="1" applyBorder="1" applyAlignment="1" applyProtection="1">
      <alignment horizontal="justify" vertical="top"/>
      <protection/>
    </xf>
    <xf numFmtId="0" fontId="5" fillId="33" borderId="21" xfId="0" applyFont="1" applyFill="1" applyBorder="1" applyAlignment="1" applyProtection="1">
      <alignment/>
      <protection/>
    </xf>
    <xf numFmtId="0" fontId="5" fillId="33" borderId="22" xfId="0" applyFont="1" applyFill="1" applyBorder="1" applyAlignment="1" applyProtection="1">
      <alignment/>
      <protection/>
    </xf>
    <xf numFmtId="3" fontId="19" fillId="0" borderId="11" xfId="0" applyNumberFormat="1" applyFont="1" applyFill="1" applyBorder="1" applyAlignment="1" applyProtection="1">
      <alignment/>
      <protection/>
    </xf>
    <xf numFmtId="3" fontId="20" fillId="0" borderId="11" xfId="0" applyNumberFormat="1" applyFont="1" applyFill="1" applyBorder="1" applyAlignment="1" applyProtection="1">
      <alignment/>
      <protection/>
    </xf>
    <xf numFmtId="3" fontId="13" fillId="0" borderId="11" xfId="0" applyNumberFormat="1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/>
      <protection/>
    </xf>
    <xf numFmtId="1" fontId="16" fillId="0" borderId="12" xfId="0" applyNumberFormat="1" applyFont="1" applyFill="1" applyBorder="1" applyAlignment="1" applyProtection="1">
      <alignment horizontal="justify" vertical="top"/>
      <protection/>
    </xf>
    <xf numFmtId="1" fontId="18" fillId="0" borderId="12" xfId="0" applyNumberFormat="1" applyFont="1" applyFill="1" applyBorder="1" applyAlignment="1" applyProtection="1">
      <alignment horizontal="justify" vertical="top"/>
      <protection/>
    </xf>
    <xf numFmtId="1" fontId="3" fillId="0" borderId="12" xfId="0" applyNumberFormat="1" applyFont="1" applyFill="1" applyBorder="1" applyAlignment="1" applyProtection="1">
      <alignment horizontal="justify" vertical="top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1" fontId="15" fillId="34" borderId="12" xfId="0" applyNumberFormat="1" applyFont="1" applyFill="1" applyBorder="1" applyAlignment="1" applyProtection="1">
      <alignment horizontal="justify" vertical="top"/>
      <protection/>
    </xf>
    <xf numFmtId="1" fontId="14" fillId="34" borderId="12" xfId="0" applyNumberFormat="1" applyFont="1" applyFill="1" applyBorder="1" applyAlignment="1" applyProtection="1">
      <alignment horizontal="justify" vertical="top"/>
      <protection/>
    </xf>
    <xf numFmtId="1" fontId="8" fillId="0" borderId="12" xfId="0" applyNumberFormat="1" applyFont="1" applyFill="1" applyBorder="1" applyAlignment="1" applyProtection="1">
      <alignment horizontal="justify" vertical="top"/>
      <protection/>
    </xf>
    <xf numFmtId="1" fontId="0" fillId="0" borderId="12" xfId="0" applyNumberFormat="1" applyFont="1" applyFill="1" applyBorder="1" applyAlignment="1" applyProtection="1">
      <alignment horizontal="justify" vertical="top"/>
      <protection/>
    </xf>
    <xf numFmtId="49" fontId="20" fillId="0" borderId="11" xfId="0" applyNumberFormat="1" applyFont="1" applyFill="1" applyBorder="1" applyAlignment="1" applyProtection="1">
      <alignment horizontal="center" vertical="center"/>
      <protection/>
    </xf>
    <xf numFmtId="4" fontId="9" fillId="0" borderId="11" xfId="0" applyNumberFormat="1" applyFont="1" applyFill="1" applyBorder="1" applyAlignment="1" applyProtection="1">
      <alignment/>
      <protection locked="0"/>
    </xf>
    <xf numFmtId="4" fontId="13" fillId="0" borderId="11" xfId="0" applyNumberFormat="1" applyFont="1" applyFill="1" applyBorder="1" applyAlignment="1" applyProtection="1">
      <alignment/>
      <protection locked="0"/>
    </xf>
    <xf numFmtId="4" fontId="15" fillId="0" borderId="11" xfId="0" applyNumberFormat="1" applyFont="1" applyFill="1" applyBorder="1" applyAlignment="1" applyProtection="1">
      <alignment/>
      <protection locked="0"/>
    </xf>
    <xf numFmtId="4" fontId="13" fillId="0" borderId="23" xfId="0" applyNumberFormat="1" applyFont="1" applyFill="1" applyBorder="1" applyAlignment="1" applyProtection="1">
      <alignment/>
      <protection locked="0"/>
    </xf>
    <xf numFmtId="4" fontId="15" fillId="0" borderId="23" xfId="0" applyNumberFormat="1" applyFont="1" applyFill="1" applyBorder="1" applyAlignment="1" applyProtection="1">
      <alignment/>
      <protection locked="0"/>
    </xf>
    <xf numFmtId="4" fontId="15" fillId="0" borderId="11" xfId="0" applyNumberFormat="1" applyFont="1" applyFill="1" applyBorder="1" applyAlignment="1" applyProtection="1">
      <alignment/>
      <protection locked="0"/>
    </xf>
    <xf numFmtId="4" fontId="16" fillId="36" borderId="11" xfId="0" applyNumberFormat="1" applyFont="1" applyFill="1" applyBorder="1" applyAlignment="1" applyProtection="1">
      <alignment/>
      <protection/>
    </xf>
    <xf numFmtId="4" fontId="18" fillId="36" borderId="11" xfId="0" applyNumberFormat="1" applyFont="1" applyFill="1" applyBorder="1" applyAlignment="1" applyProtection="1">
      <alignment/>
      <protection/>
    </xf>
    <xf numFmtId="4" fontId="17" fillId="36" borderId="11" xfId="0" applyNumberFormat="1" applyFont="1" applyFill="1" applyBorder="1" applyAlignment="1" applyProtection="1">
      <alignment/>
      <protection/>
    </xf>
    <xf numFmtId="2" fontId="9" fillId="36" borderId="11" xfId="0" applyNumberFormat="1" applyFont="1" applyFill="1" applyBorder="1" applyAlignment="1" applyProtection="1">
      <alignment/>
      <protection/>
    </xf>
    <xf numFmtId="2" fontId="13" fillId="36" borderId="11" xfId="0" applyNumberFormat="1" applyFont="1" applyFill="1" applyBorder="1" applyAlignment="1" applyProtection="1">
      <alignment/>
      <protection/>
    </xf>
    <xf numFmtId="2" fontId="8" fillId="36" borderId="11" xfId="0" applyNumberFormat="1" applyFont="1" applyFill="1" applyBorder="1" applyAlignment="1" applyProtection="1">
      <alignment/>
      <protection/>
    </xf>
    <xf numFmtId="2" fontId="0" fillId="36" borderId="11" xfId="0" applyNumberFormat="1" applyFont="1" applyFill="1" applyBorder="1" applyAlignment="1" applyProtection="1">
      <alignment/>
      <protection/>
    </xf>
    <xf numFmtId="4" fontId="9" fillId="36" borderId="11" xfId="0" applyNumberFormat="1" applyFont="1" applyFill="1" applyBorder="1" applyAlignment="1" applyProtection="1">
      <alignment/>
      <protection/>
    </xf>
    <xf numFmtId="4" fontId="13" fillId="36" borderId="11" xfId="0" applyNumberFormat="1" applyFont="1" applyFill="1" applyBorder="1" applyAlignment="1" applyProtection="1">
      <alignment/>
      <protection/>
    </xf>
    <xf numFmtId="4" fontId="15" fillId="36" borderId="11" xfId="0" applyNumberFormat="1" applyFont="1" applyFill="1" applyBorder="1" applyAlignment="1" applyProtection="1">
      <alignment/>
      <protection/>
    </xf>
    <xf numFmtId="4" fontId="13" fillId="36" borderId="23" xfId="0" applyNumberFormat="1" applyFont="1" applyFill="1" applyBorder="1" applyAlignment="1" applyProtection="1">
      <alignment/>
      <protection/>
    </xf>
    <xf numFmtId="2" fontId="15" fillId="36" borderId="11" xfId="0" applyNumberFormat="1" applyFont="1" applyFill="1" applyBorder="1" applyAlignment="1" applyProtection="1">
      <alignment/>
      <protection/>
    </xf>
    <xf numFmtId="4" fontId="9" fillId="36" borderId="23" xfId="0" applyNumberFormat="1" applyFont="1" applyFill="1" applyBorder="1" applyAlignment="1" applyProtection="1">
      <alignment/>
      <protection/>
    </xf>
    <xf numFmtId="4" fontId="15" fillId="36" borderId="23" xfId="0" applyNumberFormat="1" applyFont="1" applyFill="1" applyBorder="1" applyAlignment="1" applyProtection="1">
      <alignment/>
      <protection/>
    </xf>
    <xf numFmtId="4" fontId="0" fillId="36" borderId="11" xfId="0" applyNumberFormat="1" applyFont="1" applyFill="1" applyBorder="1" applyAlignment="1" applyProtection="1">
      <alignment/>
      <protection/>
    </xf>
    <xf numFmtId="0" fontId="24" fillId="0" borderId="0" xfId="0" applyFont="1" applyAlignment="1" applyProtection="1" quotePrefix="1">
      <alignment horizontal="left"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left"/>
      <protection/>
    </xf>
    <xf numFmtId="0" fontId="25" fillId="0" borderId="0" xfId="0" applyFont="1" applyAlignment="1" applyProtection="1" quotePrefix="1">
      <alignment horizontal="left"/>
      <protection/>
    </xf>
    <xf numFmtId="0" fontId="28" fillId="0" borderId="0" xfId="0" applyFont="1" applyBorder="1" applyAlignment="1" applyProtection="1">
      <alignment horizontal="centerContinuous"/>
      <protection/>
    </xf>
    <xf numFmtId="0" fontId="28" fillId="0" borderId="0" xfId="0" applyFont="1" applyBorder="1" applyAlignment="1" applyProtection="1" quotePrefix="1">
      <alignment horizontal="centerContinuous"/>
      <protection/>
    </xf>
    <xf numFmtId="0" fontId="25" fillId="0" borderId="0" xfId="0" applyFont="1" applyAlignment="1" applyProtection="1">
      <alignment horizontal="centerContinuous"/>
      <protection/>
    </xf>
    <xf numFmtId="0" fontId="28" fillId="0" borderId="24" xfId="0" applyFont="1" applyBorder="1" applyAlignment="1" applyProtection="1">
      <alignment horizontal="centerContinuous"/>
      <protection/>
    </xf>
    <xf numFmtId="0" fontId="28" fillId="0" borderId="24" xfId="0" applyFont="1" applyBorder="1" applyAlignment="1" applyProtection="1" quotePrefix="1">
      <alignment horizontal="centerContinuous"/>
      <protection/>
    </xf>
    <xf numFmtId="0" fontId="25" fillId="0" borderId="24" xfId="0" applyFont="1" applyBorder="1" applyAlignment="1" applyProtection="1">
      <alignment horizontal="centerContinuous"/>
      <protection/>
    </xf>
    <xf numFmtId="0" fontId="25" fillId="0" borderId="24" xfId="0" applyFont="1" applyBorder="1" applyAlignment="1" applyProtection="1">
      <alignment/>
      <protection/>
    </xf>
    <xf numFmtId="0" fontId="28" fillId="0" borderId="0" xfId="0" applyFont="1" applyBorder="1" applyAlignment="1" applyProtection="1" quotePrefix="1">
      <alignment horizontal="left"/>
      <protection/>
    </xf>
    <xf numFmtId="0" fontId="25" fillId="0" borderId="0" xfId="0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center"/>
      <protection/>
    </xf>
    <xf numFmtId="0" fontId="25" fillId="0" borderId="0" xfId="0" applyFont="1" applyAlignment="1" applyProtection="1">
      <alignment horizontal="right"/>
      <protection/>
    </xf>
    <xf numFmtId="49" fontId="25" fillId="0" borderId="0" xfId="0" applyNumberFormat="1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/>
      <protection/>
    </xf>
    <xf numFmtId="0" fontId="30" fillId="0" borderId="0" xfId="0" applyFont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4" fontId="13" fillId="0" borderId="11" xfId="0" applyNumberFormat="1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/>
      <protection/>
    </xf>
    <xf numFmtId="3" fontId="13" fillId="0" borderId="23" xfId="0" applyNumberFormat="1" applyFont="1" applyFill="1" applyBorder="1" applyAlignment="1" applyProtection="1">
      <alignment/>
      <protection/>
    </xf>
    <xf numFmtId="3" fontId="15" fillId="0" borderId="23" xfId="0" applyNumberFormat="1" applyFont="1" applyFill="1" applyBorder="1" applyAlignment="1" applyProtection="1">
      <alignment/>
      <protection/>
    </xf>
    <xf numFmtId="49" fontId="31" fillId="0" borderId="0" xfId="0" applyNumberFormat="1" applyFont="1" applyFill="1" applyBorder="1" applyAlignment="1" applyProtection="1">
      <alignment horizontal="center" vertical="center"/>
      <protection/>
    </xf>
    <xf numFmtId="49" fontId="24" fillId="37" borderId="20" xfId="0" applyNumberFormat="1" applyFont="1" applyFill="1" applyBorder="1" applyAlignment="1" applyProtection="1">
      <alignment horizontal="left"/>
      <protection locked="0"/>
    </xf>
    <xf numFmtId="1" fontId="15" fillId="38" borderId="11" xfId="0" applyNumberFormat="1" applyFont="1" applyFill="1" applyBorder="1" applyAlignment="1" applyProtection="1">
      <alignment horizontal="justify" vertical="top"/>
      <protection/>
    </xf>
    <xf numFmtId="4" fontId="14" fillId="36" borderId="11" xfId="0" applyNumberFormat="1" applyFont="1" applyFill="1" applyBorder="1" applyAlignment="1" applyProtection="1">
      <alignment/>
      <protection/>
    </xf>
    <xf numFmtId="2" fontId="14" fillId="0" borderId="11" xfId="0" applyNumberFormat="1" applyFont="1" applyFill="1" applyBorder="1" applyAlignment="1" applyProtection="1">
      <alignment/>
      <protection/>
    </xf>
    <xf numFmtId="4" fontId="14" fillId="0" borderId="11" xfId="0" applyNumberFormat="1" applyFont="1" applyFill="1" applyBorder="1" applyAlignment="1" applyProtection="1">
      <alignment/>
      <protection/>
    </xf>
    <xf numFmtId="4" fontId="14" fillId="0" borderId="11" xfId="0" applyNumberFormat="1" applyFont="1" applyFill="1" applyBorder="1" applyAlignment="1" applyProtection="1">
      <alignment/>
      <protection/>
    </xf>
    <xf numFmtId="1" fontId="67" fillId="39" borderId="12" xfId="0" applyNumberFormat="1" applyFont="1" applyFill="1" applyBorder="1" applyAlignment="1" applyProtection="1">
      <alignment horizontal="justify" vertical="top"/>
      <protection hidden="1"/>
    </xf>
    <xf numFmtId="49" fontId="67" fillId="39" borderId="11" xfId="0" applyNumberFormat="1" applyFont="1" applyFill="1" applyBorder="1" applyAlignment="1" applyProtection="1">
      <alignment horizontal="center" vertical="center"/>
      <protection hidden="1"/>
    </xf>
    <xf numFmtId="1" fontId="8" fillId="39" borderId="12" xfId="35" applyNumberFormat="1" applyFont="1" applyFill="1" applyBorder="1" applyAlignment="1" applyProtection="1">
      <alignment horizontal="justify" vertical="top"/>
      <protection hidden="1"/>
    </xf>
    <xf numFmtId="1" fontId="8" fillId="39" borderId="12" xfId="0" applyNumberFormat="1" applyFont="1" applyFill="1" applyBorder="1" applyAlignment="1" applyProtection="1">
      <alignment horizontal="justify" vertical="top"/>
      <protection hidden="1"/>
    </xf>
    <xf numFmtId="1" fontId="0" fillId="34" borderId="12" xfId="0" applyNumberFormat="1" applyFont="1" applyFill="1" applyBorder="1" applyAlignment="1" applyProtection="1">
      <alignment horizontal="justify" vertical="top"/>
      <protection/>
    </xf>
    <xf numFmtId="49" fontId="0" fillId="34" borderId="11" xfId="0" applyNumberFormat="1" applyFont="1" applyFill="1" applyBorder="1" applyAlignment="1" applyProtection="1">
      <alignment horizontal="center" vertical="center"/>
      <protection/>
    </xf>
    <xf numFmtId="1" fontId="0" fillId="35" borderId="12" xfId="0" applyNumberFormat="1" applyFont="1" applyFill="1" applyBorder="1" applyAlignment="1" applyProtection="1">
      <alignment horizontal="justify" vertical="top"/>
      <protection/>
    </xf>
    <xf numFmtId="49" fontId="0" fillId="35" borderId="11" xfId="0" applyNumberFormat="1" applyFont="1" applyFill="1" applyBorder="1" applyAlignment="1" applyProtection="1">
      <alignment horizontal="center" vertical="center"/>
      <protection/>
    </xf>
    <xf numFmtId="1" fontId="8" fillId="0" borderId="11" xfId="0" applyNumberFormat="1" applyFont="1" applyFill="1" applyBorder="1" applyAlignment="1" applyProtection="1">
      <alignment horizontal="justify" vertical="top"/>
      <protection/>
    </xf>
    <xf numFmtId="1" fontId="2" fillId="0" borderId="11" xfId="0" applyNumberFormat="1" applyFont="1" applyFill="1" applyBorder="1" applyAlignment="1" applyProtection="1">
      <alignment horizontal="justify" vertical="top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1" fontId="0" fillId="39" borderId="12" xfId="0" applyNumberFormat="1" applyFont="1" applyFill="1" applyBorder="1" applyAlignment="1" applyProtection="1">
      <alignment horizontal="justify" vertical="top"/>
      <protection hidden="1"/>
    </xf>
    <xf numFmtId="49" fontId="0" fillId="39" borderId="11" xfId="0" applyNumberFormat="1" applyFont="1" applyFill="1" applyBorder="1" applyAlignment="1" applyProtection="1">
      <alignment horizontal="center" vertical="center"/>
      <protection hidden="1"/>
    </xf>
    <xf numFmtId="1" fontId="8" fillId="39" borderId="11" xfId="35" applyNumberFormat="1" applyFont="1" applyFill="1" applyBorder="1" applyAlignment="1" applyProtection="1">
      <alignment horizontal="justify" vertical="top"/>
      <protection hidden="1"/>
    </xf>
    <xf numFmtId="1" fontId="68" fillId="39" borderId="12" xfId="0" applyNumberFormat="1" applyFont="1" applyFill="1" applyBorder="1" applyAlignment="1" applyProtection="1">
      <alignment horizontal="justify" vertical="top"/>
      <protection hidden="1"/>
    </xf>
    <xf numFmtId="14" fontId="25" fillId="35" borderId="0" xfId="0" applyNumberFormat="1" applyFont="1" applyFill="1" applyAlignment="1" applyProtection="1" quotePrefix="1">
      <alignment horizontal="left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Normal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Percent" xfId="61"/>
    <cellStyle name="Свързана клетка" xfId="62"/>
    <cellStyle name="Сума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268"/>
  <sheetViews>
    <sheetView tabSelected="1" zoomScale="70" zoomScaleNormal="70" zoomScalePageLayoutView="0" workbookViewId="0" topLeftCell="A1">
      <selection activeCell="G4" sqref="G4"/>
    </sheetView>
  </sheetViews>
  <sheetFormatPr defaultColWidth="0" defaultRowHeight="0" customHeight="1" zeroHeight="1"/>
  <cols>
    <col min="1" max="1" width="61.8515625" style="39" customWidth="1"/>
    <col min="2" max="2" width="13.57421875" style="39" customWidth="1"/>
    <col min="3" max="7" width="22.7109375" style="39" customWidth="1"/>
    <col min="8" max="16384" width="0" style="39" hidden="1" customWidth="1"/>
  </cols>
  <sheetData>
    <row r="1" spans="1:7" s="4" customFormat="1" ht="14.25">
      <c r="A1" s="1" t="s">
        <v>147</v>
      </c>
      <c r="B1" s="2"/>
      <c r="C1" s="3"/>
      <c r="D1" s="3"/>
      <c r="E1" s="3"/>
      <c r="F1" s="3"/>
      <c r="G1" s="3"/>
    </row>
    <row r="2" spans="1:24" s="137" customFormat="1" ht="18">
      <c r="A2" s="134"/>
      <c r="B2" s="134"/>
      <c r="C2" s="134"/>
      <c r="D2" s="134"/>
      <c r="E2" s="135"/>
      <c r="F2" s="135"/>
      <c r="G2" s="136"/>
      <c r="H2" s="136"/>
      <c r="I2" s="135"/>
      <c r="J2" s="135"/>
      <c r="K2" s="135"/>
      <c r="L2" s="135"/>
      <c r="M2" s="135"/>
      <c r="N2" s="136"/>
      <c r="X2" s="135"/>
    </row>
    <row r="3" spans="1:24" s="137" customFormat="1" ht="15.75">
      <c r="A3" s="134"/>
      <c r="B3" s="134"/>
      <c r="C3" s="134"/>
      <c r="D3" s="134"/>
      <c r="E3" s="135"/>
      <c r="F3" s="135"/>
      <c r="G3" s="138"/>
      <c r="H3" s="138"/>
      <c r="I3" s="135"/>
      <c r="J3" s="135"/>
      <c r="K3" s="135"/>
      <c r="L3" s="135"/>
      <c r="M3" s="135"/>
      <c r="N3" s="138"/>
      <c r="X3" s="135"/>
    </row>
    <row r="4" spans="1:24" s="137" customFormat="1" ht="18" customHeight="1">
      <c r="A4" s="139"/>
      <c r="B4" s="139"/>
      <c r="C4" s="139"/>
      <c r="D4" s="139"/>
      <c r="E4" s="135"/>
      <c r="F4" s="135"/>
      <c r="G4" s="135"/>
      <c r="H4" s="135"/>
      <c r="I4" s="135"/>
      <c r="J4" s="135"/>
      <c r="K4" s="135"/>
      <c r="L4" s="135"/>
      <c r="M4" s="135"/>
      <c r="N4" s="135"/>
      <c r="X4" s="135"/>
    </row>
    <row r="5" spans="1:24" s="137" customFormat="1" ht="20.25">
      <c r="A5" s="140" t="s">
        <v>241</v>
      </c>
      <c r="B5" s="141"/>
      <c r="C5" s="141"/>
      <c r="D5" s="141"/>
      <c r="E5" s="142"/>
      <c r="F5" s="142"/>
      <c r="G5" s="142"/>
      <c r="H5" s="135"/>
      <c r="I5" s="135"/>
      <c r="J5" s="135"/>
      <c r="K5" s="135"/>
      <c r="L5" s="135"/>
      <c r="M5" s="135"/>
      <c r="N5" s="135"/>
      <c r="X5" s="135"/>
    </row>
    <row r="6" spans="1:24" s="137" customFormat="1" ht="29.25" customHeight="1">
      <c r="A6" s="140" t="s">
        <v>237</v>
      </c>
      <c r="B6" s="141"/>
      <c r="C6" s="141"/>
      <c r="D6" s="141"/>
      <c r="E6" s="142"/>
      <c r="F6" s="142"/>
      <c r="G6" s="142"/>
      <c r="H6" s="135"/>
      <c r="I6" s="135"/>
      <c r="J6" s="135"/>
      <c r="K6" s="135"/>
      <c r="L6" s="135"/>
      <c r="M6" s="135"/>
      <c r="N6" s="135"/>
      <c r="X6" s="135"/>
    </row>
    <row r="7" spans="1:24" s="137" customFormat="1" ht="30.75" customHeight="1" thickBot="1">
      <c r="A7" s="143" t="s">
        <v>238</v>
      </c>
      <c r="B7" s="144"/>
      <c r="C7" s="144"/>
      <c r="D7" s="144"/>
      <c r="E7" s="145"/>
      <c r="F7" s="145"/>
      <c r="G7" s="145"/>
      <c r="H7" s="146"/>
      <c r="I7" s="146"/>
      <c r="J7" s="146"/>
      <c r="K7" s="146"/>
      <c r="L7" s="146"/>
      <c r="M7" s="146"/>
      <c r="N7" s="146"/>
      <c r="X7" s="135"/>
    </row>
    <row r="8" spans="1:24" s="137" customFormat="1" ht="30.75" customHeight="1" thickTop="1">
      <c r="A8" s="147"/>
      <c r="B8" s="147"/>
      <c r="C8" s="147"/>
      <c r="D8" s="147"/>
      <c r="E8" s="148"/>
      <c r="F8" s="148"/>
      <c r="G8" s="148"/>
      <c r="H8" s="148"/>
      <c r="I8" s="148"/>
      <c r="J8" s="148"/>
      <c r="K8" s="148"/>
      <c r="L8" s="148"/>
      <c r="M8" s="148"/>
      <c r="N8" s="148"/>
      <c r="X8" s="135"/>
    </row>
    <row r="9" spans="1:24" s="137" customFormat="1" ht="18.75" thickBot="1">
      <c r="A9" s="149"/>
      <c r="B9" s="149"/>
      <c r="C9" s="149"/>
      <c r="D9" s="149"/>
      <c r="E9" s="135"/>
      <c r="F9" s="135"/>
      <c r="G9" s="135"/>
      <c r="H9" s="135" t="s">
        <v>6</v>
      </c>
      <c r="I9" s="135"/>
      <c r="J9" s="135"/>
      <c r="K9" s="135"/>
      <c r="L9" s="135"/>
      <c r="M9" s="135"/>
      <c r="N9" s="135" t="s">
        <v>6</v>
      </c>
      <c r="X9" s="135"/>
    </row>
    <row r="10" spans="1:23" s="137" customFormat="1" ht="23.25" customHeight="1" thickBot="1">
      <c r="A10" s="150"/>
      <c r="B10" s="150"/>
      <c r="C10" s="150"/>
      <c r="D10" s="150"/>
      <c r="E10" s="135" t="s">
        <v>5</v>
      </c>
      <c r="F10" s="151" t="s">
        <v>7</v>
      </c>
      <c r="G10" s="74" t="s">
        <v>250</v>
      </c>
      <c r="H10" s="135"/>
      <c r="I10" s="135"/>
      <c r="J10" s="152"/>
      <c r="K10" s="152"/>
      <c r="L10" s="135"/>
      <c r="M10" s="60">
        <v>0</v>
      </c>
      <c r="Q10" s="153"/>
      <c r="R10" s="153"/>
      <c r="S10" s="153"/>
      <c r="T10" s="153"/>
      <c r="W10" s="135"/>
    </row>
    <row r="11" spans="1:23" s="137" customFormat="1" ht="23.25" customHeight="1" thickBot="1">
      <c r="A11" s="73" t="s">
        <v>252</v>
      </c>
      <c r="B11" s="154"/>
      <c r="C11" s="160"/>
      <c r="D11" s="160"/>
      <c r="E11" s="161" t="s">
        <v>251</v>
      </c>
      <c r="F11" s="151" t="s">
        <v>6</v>
      </c>
      <c r="G11" s="182">
        <v>42735</v>
      </c>
      <c r="H11" s="135"/>
      <c r="I11" s="135"/>
      <c r="J11" s="135"/>
      <c r="K11" s="135"/>
      <c r="L11" s="135"/>
      <c r="M11" s="135"/>
      <c r="Q11" s="153"/>
      <c r="R11" s="153"/>
      <c r="S11" s="153"/>
      <c r="T11" s="153"/>
      <c r="W11" s="135"/>
    </row>
    <row r="12" spans="1:24" s="137" customFormat="1" ht="23.25" customHeight="1">
      <c r="A12" s="139"/>
      <c r="B12" s="139"/>
      <c r="C12" s="139"/>
      <c r="D12" s="139"/>
      <c r="E12" s="139"/>
      <c r="F12" s="139"/>
      <c r="G12" s="139"/>
      <c r="H12" s="139"/>
      <c r="I12" s="135"/>
      <c r="J12" s="135"/>
      <c r="K12" s="135"/>
      <c r="L12" s="135"/>
      <c r="M12" s="135"/>
      <c r="N12" s="139"/>
      <c r="R12" s="153"/>
      <c r="S12" s="153"/>
      <c r="T12" s="153"/>
      <c r="U12" s="153"/>
      <c r="X12" s="135"/>
    </row>
    <row r="13" spans="1:7" s="49" customFormat="1" ht="15.75">
      <c r="A13" s="45"/>
      <c r="B13" s="46"/>
      <c r="C13" s="47"/>
      <c r="D13" s="48"/>
      <c r="E13" s="48"/>
      <c r="F13" s="48"/>
      <c r="G13" s="98"/>
    </row>
    <row r="14" spans="1:7" s="49" customFormat="1" ht="15.75">
      <c r="A14" s="50"/>
      <c r="B14" s="51"/>
      <c r="C14" s="52"/>
      <c r="D14" s="53"/>
      <c r="E14" s="53"/>
      <c r="F14" s="53"/>
      <c r="G14" s="99"/>
    </row>
    <row r="15" spans="1:7" s="49" customFormat="1" ht="15.75">
      <c r="A15" s="55"/>
      <c r="B15" s="56"/>
      <c r="C15" s="57" t="s">
        <v>150</v>
      </c>
      <c r="D15" s="57" t="s">
        <v>2</v>
      </c>
      <c r="E15" s="61"/>
      <c r="F15" s="61"/>
      <c r="G15" s="61"/>
    </row>
    <row r="16" spans="1:7" s="49" customFormat="1" ht="15.75">
      <c r="A16" s="58" t="s">
        <v>148</v>
      </c>
      <c r="B16" s="59" t="s">
        <v>149</v>
      </c>
      <c r="C16" s="54" t="s">
        <v>1</v>
      </c>
      <c r="D16" s="54" t="s">
        <v>8</v>
      </c>
      <c r="E16" s="54" t="s">
        <v>3</v>
      </c>
      <c r="F16" s="54" t="s">
        <v>4</v>
      </c>
      <c r="G16" s="54" t="s">
        <v>0</v>
      </c>
    </row>
    <row r="17" spans="1:7" s="4" customFormat="1" ht="15">
      <c r="A17" s="16"/>
      <c r="B17" s="16" t="s">
        <v>161</v>
      </c>
      <c r="C17" s="75"/>
      <c r="D17" s="75"/>
      <c r="E17" s="75"/>
      <c r="F17" s="75"/>
      <c r="G17" s="75"/>
    </row>
    <row r="18" spans="1:7" s="4" customFormat="1" ht="14.25">
      <c r="A18" s="17"/>
      <c r="B18" s="17"/>
      <c r="C18" s="76"/>
      <c r="D18" s="76"/>
      <c r="E18" s="76"/>
      <c r="F18" s="76"/>
      <c r="G18" s="76"/>
    </row>
    <row r="19" spans="1:7" s="20" customFormat="1" ht="15">
      <c r="A19" s="18" t="s">
        <v>163</v>
      </c>
      <c r="B19" s="19"/>
      <c r="C19" s="76"/>
      <c r="D19" s="76"/>
      <c r="E19" s="76"/>
      <c r="F19" s="76"/>
      <c r="G19" s="76"/>
    </row>
    <row r="20" spans="1:7" s="20" customFormat="1" ht="15">
      <c r="A20" s="21" t="s">
        <v>164</v>
      </c>
      <c r="B20" s="22" t="s">
        <v>151</v>
      </c>
      <c r="C20" s="119">
        <f>C21+C22</f>
        <v>249</v>
      </c>
      <c r="D20" s="120">
        <f>E20+F20+G20</f>
        <v>246.5</v>
      </c>
      <c r="E20" s="119">
        <f>E21+E22</f>
        <v>212.5</v>
      </c>
      <c r="F20" s="119">
        <f>F21+F22</f>
        <v>34</v>
      </c>
      <c r="G20" s="119">
        <f>G21+G22</f>
        <v>0</v>
      </c>
    </row>
    <row r="21" spans="1:7" s="20" customFormat="1" ht="14.25">
      <c r="A21" s="23" t="s">
        <v>166</v>
      </c>
      <c r="B21" s="24" t="s">
        <v>167</v>
      </c>
      <c r="C21" s="120">
        <f>C70+C182+C265+C427+C479+C732+C881+C1071+C1266</f>
        <v>245</v>
      </c>
      <c r="D21" s="120">
        <f aca="true" t="shared" si="0" ref="D21:D58">E21+F21+G21</f>
        <v>242.5</v>
      </c>
      <c r="E21" s="120">
        <f aca="true" t="shared" si="1" ref="E21:G22">E70+E182+E265+E427+E479+E732+E881+E1071+E1266</f>
        <v>208.5</v>
      </c>
      <c r="F21" s="120">
        <f t="shared" si="1"/>
        <v>34</v>
      </c>
      <c r="G21" s="120">
        <f t="shared" si="1"/>
        <v>0</v>
      </c>
    </row>
    <row r="22" spans="1:7" s="20" customFormat="1" ht="14.25">
      <c r="A22" s="23" t="s">
        <v>168</v>
      </c>
      <c r="B22" s="24" t="s">
        <v>169</v>
      </c>
      <c r="C22" s="120">
        <f>C71+C183+C266+C428+C480+C733+C882+C1072+C1267</f>
        <v>4</v>
      </c>
      <c r="D22" s="120">
        <f t="shared" si="0"/>
        <v>4</v>
      </c>
      <c r="E22" s="120">
        <f t="shared" si="1"/>
        <v>4</v>
      </c>
      <c r="F22" s="120">
        <f t="shared" si="1"/>
        <v>0</v>
      </c>
      <c r="G22" s="120">
        <f t="shared" si="1"/>
        <v>0</v>
      </c>
    </row>
    <row r="23" spans="1:7" s="20" customFormat="1" ht="15">
      <c r="A23" s="104" t="s">
        <v>170</v>
      </c>
      <c r="B23" s="22" t="s">
        <v>152</v>
      </c>
      <c r="C23" s="119">
        <f>+C24+C25+C29+C33</f>
        <v>9</v>
      </c>
      <c r="D23" s="120">
        <f t="shared" si="0"/>
        <v>9</v>
      </c>
      <c r="E23" s="119">
        <f>+E24+E25+E29+E33</f>
        <v>9</v>
      </c>
      <c r="F23" s="119">
        <f>+F24+F25+F29+F33</f>
        <v>0</v>
      </c>
      <c r="G23" s="119">
        <f>+G24+G25+G29+G33</f>
        <v>0</v>
      </c>
    </row>
    <row r="24" spans="1:7" s="20" customFormat="1" ht="14.25">
      <c r="A24" s="25" t="s">
        <v>171</v>
      </c>
      <c r="B24" s="24" t="s">
        <v>172</v>
      </c>
      <c r="C24" s="120">
        <f>C73</f>
        <v>1</v>
      </c>
      <c r="D24" s="120">
        <f t="shared" si="0"/>
        <v>1</v>
      </c>
      <c r="E24" s="120">
        <f>E73</f>
        <v>1</v>
      </c>
      <c r="F24" s="120">
        <f>F73</f>
        <v>0</v>
      </c>
      <c r="G24" s="120">
        <f>G73</f>
        <v>0</v>
      </c>
    </row>
    <row r="25" spans="1:7" s="155" customFormat="1" ht="14.25">
      <c r="A25" s="25" t="s">
        <v>173</v>
      </c>
      <c r="B25" s="24" t="s">
        <v>174</v>
      </c>
      <c r="C25" s="120">
        <f>+C26+C27+C28</f>
        <v>0</v>
      </c>
      <c r="D25" s="120">
        <f t="shared" si="0"/>
        <v>0</v>
      </c>
      <c r="E25" s="120">
        <f>+E26+E27+E28</f>
        <v>0</v>
      </c>
      <c r="F25" s="120">
        <f>+F26+F27+F28</f>
        <v>0</v>
      </c>
      <c r="G25" s="120">
        <f>+G26+G27+G28</f>
        <v>0</v>
      </c>
    </row>
    <row r="26" spans="1:7" s="155" customFormat="1" ht="28.5">
      <c r="A26" s="25" t="s">
        <v>175</v>
      </c>
      <c r="B26" s="24" t="s">
        <v>176</v>
      </c>
      <c r="C26" s="120">
        <f aca="true" t="shared" si="2" ref="C26:G28">C75</f>
        <v>0</v>
      </c>
      <c r="D26" s="120">
        <f t="shared" si="0"/>
        <v>0</v>
      </c>
      <c r="E26" s="120">
        <f t="shared" si="2"/>
        <v>0</v>
      </c>
      <c r="F26" s="120">
        <f t="shared" si="2"/>
        <v>0</v>
      </c>
      <c r="G26" s="120">
        <f t="shared" si="2"/>
        <v>0</v>
      </c>
    </row>
    <row r="27" spans="1:7" s="155" customFormat="1" ht="28.5">
      <c r="A27" s="25" t="s">
        <v>177</v>
      </c>
      <c r="B27" s="24" t="s">
        <v>178</v>
      </c>
      <c r="C27" s="120">
        <f t="shared" si="2"/>
        <v>0</v>
      </c>
      <c r="D27" s="120">
        <f t="shared" si="0"/>
        <v>0</v>
      </c>
      <c r="E27" s="120">
        <f t="shared" si="2"/>
        <v>0</v>
      </c>
      <c r="F27" s="120">
        <f t="shared" si="2"/>
        <v>0</v>
      </c>
      <c r="G27" s="120">
        <f t="shared" si="2"/>
        <v>0</v>
      </c>
    </row>
    <row r="28" spans="1:7" s="155" customFormat="1" ht="28.5">
      <c r="A28" s="25" t="s">
        <v>179</v>
      </c>
      <c r="B28" s="24" t="s">
        <v>180</v>
      </c>
      <c r="C28" s="120">
        <f t="shared" si="2"/>
        <v>0</v>
      </c>
      <c r="D28" s="120">
        <f t="shared" si="0"/>
        <v>0</v>
      </c>
      <c r="E28" s="120">
        <f t="shared" si="2"/>
        <v>0</v>
      </c>
      <c r="F28" s="120">
        <f t="shared" si="2"/>
        <v>0</v>
      </c>
      <c r="G28" s="120">
        <f t="shared" si="2"/>
        <v>0</v>
      </c>
    </row>
    <row r="29" spans="1:7" s="155" customFormat="1" ht="14.25">
      <c r="A29" s="25" t="s">
        <v>181</v>
      </c>
      <c r="B29" s="24" t="s">
        <v>182</v>
      </c>
      <c r="C29" s="120">
        <f>+C30+C31+C32</f>
        <v>7</v>
      </c>
      <c r="D29" s="120">
        <f t="shared" si="0"/>
        <v>7</v>
      </c>
      <c r="E29" s="120">
        <f>+E30+E31+E32</f>
        <v>7</v>
      </c>
      <c r="F29" s="120">
        <f>+F30+F31+F32</f>
        <v>0</v>
      </c>
      <c r="G29" s="120">
        <f>+G30+G31+G32</f>
        <v>0</v>
      </c>
    </row>
    <row r="30" spans="1:7" s="155" customFormat="1" ht="28.5">
      <c r="A30" s="25" t="s">
        <v>183</v>
      </c>
      <c r="B30" s="24" t="s">
        <v>184</v>
      </c>
      <c r="C30" s="120">
        <f aca="true" t="shared" si="3" ref="C30:G33">C79</f>
        <v>0</v>
      </c>
      <c r="D30" s="120">
        <f t="shared" si="0"/>
        <v>0</v>
      </c>
      <c r="E30" s="120">
        <f t="shared" si="3"/>
        <v>0</v>
      </c>
      <c r="F30" s="120">
        <f t="shared" si="3"/>
        <v>0</v>
      </c>
      <c r="G30" s="120">
        <f t="shared" si="3"/>
        <v>0</v>
      </c>
    </row>
    <row r="31" spans="1:7" s="155" customFormat="1" ht="28.5">
      <c r="A31" s="25" t="s">
        <v>185</v>
      </c>
      <c r="B31" s="24" t="s">
        <v>186</v>
      </c>
      <c r="C31" s="120">
        <f t="shared" si="3"/>
        <v>0</v>
      </c>
      <c r="D31" s="120">
        <f t="shared" si="0"/>
        <v>0</v>
      </c>
      <c r="E31" s="120">
        <f t="shared" si="3"/>
        <v>0</v>
      </c>
      <c r="F31" s="120">
        <f t="shared" si="3"/>
        <v>0</v>
      </c>
      <c r="G31" s="120">
        <f t="shared" si="3"/>
        <v>0</v>
      </c>
    </row>
    <row r="32" spans="1:7" s="155" customFormat="1" ht="28.5">
      <c r="A32" s="25" t="s">
        <v>187</v>
      </c>
      <c r="B32" s="24" t="s">
        <v>188</v>
      </c>
      <c r="C32" s="120">
        <f t="shared" si="3"/>
        <v>7</v>
      </c>
      <c r="D32" s="120">
        <f t="shared" si="0"/>
        <v>7</v>
      </c>
      <c r="E32" s="120">
        <f t="shared" si="3"/>
        <v>7</v>
      </c>
      <c r="F32" s="120">
        <f t="shared" si="3"/>
        <v>0</v>
      </c>
      <c r="G32" s="120">
        <f t="shared" si="3"/>
        <v>0</v>
      </c>
    </row>
    <row r="33" spans="1:7" s="20" customFormat="1" ht="14.25">
      <c r="A33" s="25" t="s">
        <v>189</v>
      </c>
      <c r="B33" s="24" t="s">
        <v>190</v>
      </c>
      <c r="C33" s="120">
        <f t="shared" si="3"/>
        <v>1</v>
      </c>
      <c r="D33" s="120">
        <f t="shared" si="0"/>
        <v>1</v>
      </c>
      <c r="E33" s="120">
        <f t="shared" si="3"/>
        <v>1</v>
      </c>
      <c r="F33" s="120">
        <f t="shared" si="3"/>
        <v>0</v>
      </c>
      <c r="G33" s="120">
        <f t="shared" si="3"/>
        <v>0</v>
      </c>
    </row>
    <row r="34" spans="1:7" s="155" customFormat="1" ht="14.25">
      <c r="A34" s="105" t="s">
        <v>191</v>
      </c>
      <c r="B34" s="24" t="s">
        <v>153</v>
      </c>
      <c r="C34" s="120">
        <f>C883</f>
        <v>16</v>
      </c>
      <c r="D34" s="120">
        <f t="shared" si="0"/>
        <v>16</v>
      </c>
      <c r="E34" s="120">
        <f>E883</f>
        <v>16</v>
      </c>
      <c r="F34" s="120">
        <f>F883</f>
        <v>0</v>
      </c>
      <c r="G34" s="120">
        <f>G883</f>
        <v>0</v>
      </c>
    </row>
    <row r="35" spans="1:7" s="20" customFormat="1" ht="14.25">
      <c r="A35" s="23" t="s">
        <v>239</v>
      </c>
      <c r="B35" s="24" t="s">
        <v>162</v>
      </c>
      <c r="C35" s="120">
        <f>C184</f>
        <v>5</v>
      </c>
      <c r="D35" s="120">
        <f t="shared" si="0"/>
        <v>5</v>
      </c>
      <c r="E35" s="120">
        <f>E184</f>
        <v>5</v>
      </c>
      <c r="F35" s="120">
        <f>F184</f>
        <v>0</v>
      </c>
      <c r="G35" s="120">
        <f>G184</f>
        <v>0</v>
      </c>
    </row>
    <row r="36" spans="1:7" s="20" customFormat="1" ht="14.25">
      <c r="A36" s="23" t="s">
        <v>192</v>
      </c>
      <c r="B36" s="24" t="s">
        <v>193</v>
      </c>
      <c r="C36" s="120">
        <f>C83</f>
        <v>12.5</v>
      </c>
      <c r="D36" s="120">
        <f t="shared" si="0"/>
        <v>12.5</v>
      </c>
      <c r="E36" s="120">
        <f>E83</f>
        <v>0</v>
      </c>
      <c r="F36" s="120">
        <f>F83</f>
        <v>12.5</v>
      </c>
      <c r="G36" s="120">
        <f>G83</f>
        <v>0</v>
      </c>
    </row>
    <row r="37" spans="1:7" s="20" customFormat="1" ht="14.25">
      <c r="A37" s="23" t="s">
        <v>240</v>
      </c>
      <c r="B37" s="24" t="s">
        <v>154</v>
      </c>
      <c r="C37" s="121">
        <f>C185</f>
        <v>2</v>
      </c>
      <c r="D37" s="120">
        <f t="shared" si="0"/>
        <v>1.5</v>
      </c>
      <c r="E37" s="121">
        <f>E185</f>
        <v>1.5</v>
      </c>
      <c r="F37" s="121">
        <f>F185</f>
        <v>0</v>
      </c>
      <c r="G37" s="121">
        <f>G185</f>
        <v>0</v>
      </c>
    </row>
    <row r="38" spans="1:7" s="20" customFormat="1" ht="14.25">
      <c r="A38" s="25" t="s">
        <v>194</v>
      </c>
      <c r="B38" s="24" t="s">
        <v>155</v>
      </c>
      <c r="C38" s="120">
        <f aca="true" t="shared" si="4" ref="C38:G39">C267</f>
        <v>0</v>
      </c>
      <c r="D38" s="120">
        <f t="shared" si="0"/>
        <v>0</v>
      </c>
      <c r="E38" s="120">
        <f t="shared" si="4"/>
        <v>0</v>
      </c>
      <c r="F38" s="120">
        <f t="shared" si="4"/>
        <v>0</v>
      </c>
      <c r="G38" s="120">
        <f t="shared" si="4"/>
        <v>0</v>
      </c>
    </row>
    <row r="39" spans="1:7" s="20" customFormat="1" ht="14.25">
      <c r="A39" s="25" t="s">
        <v>195</v>
      </c>
      <c r="B39" s="24" t="s">
        <v>156</v>
      </c>
      <c r="C39" s="120">
        <f t="shared" si="4"/>
        <v>228</v>
      </c>
      <c r="D39" s="120">
        <f t="shared" si="0"/>
        <v>228</v>
      </c>
      <c r="E39" s="120">
        <f t="shared" si="4"/>
        <v>228</v>
      </c>
      <c r="F39" s="120">
        <f t="shared" si="4"/>
        <v>0</v>
      </c>
      <c r="G39" s="120">
        <f t="shared" si="4"/>
        <v>0</v>
      </c>
    </row>
    <row r="40" spans="1:7" s="155" customFormat="1" ht="14.25">
      <c r="A40" s="23" t="s">
        <v>196</v>
      </c>
      <c r="B40" s="24" t="s">
        <v>157</v>
      </c>
      <c r="C40" s="120">
        <f>C1073</f>
        <v>15.8</v>
      </c>
      <c r="D40" s="120">
        <f t="shared" si="0"/>
        <v>15.8</v>
      </c>
      <c r="E40" s="120">
        <f>E1073</f>
        <v>0</v>
      </c>
      <c r="F40" s="120">
        <f>F1073</f>
        <v>15.8</v>
      </c>
      <c r="G40" s="120">
        <f>G1073</f>
        <v>0</v>
      </c>
    </row>
    <row r="41" spans="1:7" s="20" customFormat="1" ht="14.25">
      <c r="A41" s="25" t="s">
        <v>197</v>
      </c>
      <c r="B41" s="24" t="s">
        <v>158</v>
      </c>
      <c r="C41" s="120">
        <f>C269</f>
        <v>59</v>
      </c>
      <c r="D41" s="120">
        <f t="shared" si="0"/>
        <v>60</v>
      </c>
      <c r="E41" s="120">
        <f>E269</f>
        <v>60</v>
      </c>
      <c r="F41" s="120">
        <f>F269</f>
        <v>0</v>
      </c>
      <c r="G41" s="120">
        <f>G269</f>
        <v>0</v>
      </c>
    </row>
    <row r="42" spans="1:7" s="20" customFormat="1" ht="28.5">
      <c r="A42" s="25" t="s">
        <v>198</v>
      </c>
      <c r="B42" s="24" t="s">
        <v>199</v>
      </c>
      <c r="C42" s="120">
        <f aca="true" t="shared" si="5" ref="C42:G43">C481</f>
        <v>60</v>
      </c>
      <c r="D42" s="120">
        <f t="shared" si="0"/>
        <v>60</v>
      </c>
      <c r="E42" s="120">
        <f t="shared" si="5"/>
        <v>60</v>
      </c>
      <c r="F42" s="120">
        <f t="shared" si="5"/>
        <v>0</v>
      </c>
      <c r="G42" s="120">
        <f t="shared" si="5"/>
        <v>0</v>
      </c>
    </row>
    <row r="43" spans="1:7" s="20" customFormat="1" ht="17.25" customHeight="1">
      <c r="A43" s="25" t="s">
        <v>200</v>
      </c>
      <c r="B43" s="24" t="s">
        <v>201</v>
      </c>
      <c r="C43" s="120">
        <f t="shared" si="5"/>
        <v>0</v>
      </c>
      <c r="D43" s="120">
        <f t="shared" si="0"/>
        <v>0</v>
      </c>
      <c r="E43" s="120">
        <f t="shared" si="5"/>
        <v>0</v>
      </c>
      <c r="F43" s="120">
        <f t="shared" si="5"/>
        <v>0</v>
      </c>
      <c r="G43" s="120">
        <f t="shared" si="5"/>
        <v>0</v>
      </c>
    </row>
    <row r="44" spans="1:7" s="20" customFormat="1" ht="14.25">
      <c r="A44" s="25" t="s">
        <v>202</v>
      </c>
      <c r="B44" s="24" t="s">
        <v>203</v>
      </c>
      <c r="C44" s="120">
        <f aca="true" t="shared" si="6" ref="C44:G45">C429</f>
        <v>34</v>
      </c>
      <c r="D44" s="120">
        <f t="shared" si="0"/>
        <v>35</v>
      </c>
      <c r="E44" s="120">
        <f t="shared" si="6"/>
        <v>35</v>
      </c>
      <c r="F44" s="120">
        <f t="shared" si="6"/>
        <v>0</v>
      </c>
      <c r="G44" s="120">
        <f t="shared" si="6"/>
        <v>0</v>
      </c>
    </row>
    <row r="45" spans="1:7" s="20" customFormat="1" ht="14.25">
      <c r="A45" s="25" t="s">
        <v>204</v>
      </c>
      <c r="B45" s="24" t="s">
        <v>159</v>
      </c>
      <c r="C45" s="120">
        <f t="shared" si="6"/>
        <v>35</v>
      </c>
      <c r="D45" s="120">
        <f t="shared" si="0"/>
        <v>29</v>
      </c>
      <c r="E45" s="120">
        <f t="shared" si="6"/>
        <v>29</v>
      </c>
      <c r="F45" s="120">
        <f t="shared" si="6"/>
        <v>0</v>
      </c>
      <c r="G45" s="120">
        <f t="shared" si="6"/>
        <v>0</v>
      </c>
    </row>
    <row r="46" spans="1:7" s="20" customFormat="1" ht="14.25">
      <c r="A46" s="23" t="s">
        <v>205</v>
      </c>
      <c r="B46" s="24" t="s">
        <v>160</v>
      </c>
      <c r="C46" s="120">
        <f>C483</f>
        <v>80</v>
      </c>
      <c r="D46" s="120">
        <f t="shared" si="0"/>
        <v>80</v>
      </c>
      <c r="E46" s="120">
        <f>E483</f>
        <v>0</v>
      </c>
      <c r="F46" s="120">
        <f>F483</f>
        <v>80</v>
      </c>
      <c r="G46" s="120">
        <f>G483</f>
        <v>0</v>
      </c>
    </row>
    <row r="47" spans="1:7" s="20" customFormat="1" ht="14.25">
      <c r="A47" s="23" t="s">
        <v>206</v>
      </c>
      <c r="B47" s="24" t="s">
        <v>207</v>
      </c>
      <c r="C47" s="120">
        <f>C734</f>
        <v>145210</v>
      </c>
      <c r="D47" s="120">
        <f t="shared" si="0"/>
        <v>145210</v>
      </c>
      <c r="E47" s="120">
        <f>E734</f>
        <v>0</v>
      </c>
      <c r="F47" s="120">
        <f>F734</f>
        <v>145210</v>
      </c>
      <c r="G47" s="120">
        <f>G734</f>
        <v>0</v>
      </c>
    </row>
    <row r="48" spans="1:7" s="20" customFormat="1" ht="14.25">
      <c r="A48" s="23" t="s">
        <v>208</v>
      </c>
      <c r="B48" s="24" t="s">
        <v>209</v>
      </c>
      <c r="C48" s="120">
        <f aca="true" t="shared" si="7" ref="C48:G49">C270</f>
        <v>883</v>
      </c>
      <c r="D48" s="120">
        <f t="shared" si="0"/>
        <v>882</v>
      </c>
      <c r="E48" s="120">
        <f t="shared" si="7"/>
        <v>882</v>
      </c>
      <c r="F48" s="120">
        <f t="shared" si="7"/>
        <v>0</v>
      </c>
      <c r="G48" s="120">
        <f t="shared" si="7"/>
        <v>0</v>
      </c>
    </row>
    <row r="49" spans="1:7" s="20" customFormat="1" ht="14.25">
      <c r="A49" s="23" t="s">
        <v>210</v>
      </c>
      <c r="B49" s="24" t="s">
        <v>211</v>
      </c>
      <c r="C49" s="120">
        <f t="shared" si="7"/>
        <v>0</v>
      </c>
      <c r="D49" s="120">
        <f t="shared" si="0"/>
        <v>0</v>
      </c>
      <c r="E49" s="120">
        <f t="shared" si="7"/>
        <v>0</v>
      </c>
      <c r="F49" s="120">
        <f t="shared" si="7"/>
        <v>0</v>
      </c>
      <c r="G49" s="120">
        <f t="shared" si="7"/>
        <v>0</v>
      </c>
    </row>
    <row r="50" spans="1:7" s="20" customFormat="1" ht="14.25">
      <c r="A50" s="23" t="s">
        <v>212</v>
      </c>
      <c r="B50" s="24" t="s">
        <v>213</v>
      </c>
      <c r="C50" s="120">
        <f>C735</f>
        <v>174.2</v>
      </c>
      <c r="D50" s="120">
        <f t="shared" si="0"/>
        <v>174.2</v>
      </c>
      <c r="E50" s="120">
        <f>E735</f>
        <v>0</v>
      </c>
      <c r="F50" s="120">
        <f>F735</f>
        <v>174.2</v>
      </c>
      <c r="G50" s="120">
        <f>G735</f>
        <v>0</v>
      </c>
    </row>
    <row r="51" spans="1:7" s="20" customFormat="1" ht="14.25">
      <c r="A51" s="25" t="s">
        <v>214</v>
      </c>
      <c r="B51" s="24" t="s">
        <v>215</v>
      </c>
      <c r="C51" s="120">
        <f>C272+C484</f>
        <v>36</v>
      </c>
      <c r="D51" s="120">
        <f>E51+F51+G51</f>
        <v>36</v>
      </c>
      <c r="E51" s="120">
        <f>E272+E484</f>
        <v>36</v>
      </c>
      <c r="F51" s="120">
        <f>F272+F484</f>
        <v>0</v>
      </c>
      <c r="G51" s="120">
        <f>G272+G484</f>
        <v>0</v>
      </c>
    </row>
    <row r="52" spans="1:7" s="20" customFormat="1" ht="14.25">
      <c r="A52" s="167" t="s">
        <v>247</v>
      </c>
      <c r="B52" s="168" t="s">
        <v>248</v>
      </c>
      <c r="C52" s="120">
        <f>C1074</f>
        <v>0</v>
      </c>
      <c r="D52" s="120">
        <f>E52+F52+G52</f>
        <v>0</v>
      </c>
      <c r="E52" s="120">
        <f aca="true" t="shared" si="8" ref="E52:G53">E1074</f>
        <v>0</v>
      </c>
      <c r="F52" s="120">
        <f t="shared" si="8"/>
        <v>0</v>
      </c>
      <c r="G52" s="120">
        <f t="shared" si="8"/>
        <v>0</v>
      </c>
    </row>
    <row r="53" spans="1:7" s="20" customFormat="1" ht="14.25">
      <c r="A53" s="25" t="s">
        <v>216</v>
      </c>
      <c r="B53" s="24" t="s">
        <v>217</v>
      </c>
      <c r="C53" s="120">
        <f>C1075</f>
        <v>0</v>
      </c>
      <c r="D53" s="120">
        <f t="shared" si="0"/>
        <v>0</v>
      </c>
      <c r="E53" s="120">
        <f t="shared" si="8"/>
        <v>0</v>
      </c>
      <c r="F53" s="120">
        <f t="shared" si="8"/>
        <v>0</v>
      </c>
      <c r="G53" s="120">
        <f t="shared" si="8"/>
        <v>0</v>
      </c>
    </row>
    <row r="54" spans="1:7" s="20" customFormat="1" ht="14.25">
      <c r="A54" s="25" t="s">
        <v>218</v>
      </c>
      <c r="B54" s="24" t="s">
        <v>219</v>
      </c>
      <c r="C54" s="120">
        <f>C273</f>
        <v>26670</v>
      </c>
      <c r="D54" s="120">
        <f t="shared" si="0"/>
        <v>20738</v>
      </c>
      <c r="E54" s="120">
        <f>E273</f>
        <v>20738</v>
      </c>
      <c r="F54" s="120">
        <f>F273</f>
        <v>0</v>
      </c>
      <c r="G54" s="120">
        <f>G273</f>
        <v>0</v>
      </c>
    </row>
    <row r="55" spans="1:7" s="20" customFormat="1" ht="28.5">
      <c r="A55" s="25" t="s">
        <v>220</v>
      </c>
      <c r="B55" s="24" t="s">
        <v>221</v>
      </c>
      <c r="C55" s="120">
        <f>C485</f>
        <v>0</v>
      </c>
      <c r="D55" s="120">
        <f t="shared" si="0"/>
        <v>0</v>
      </c>
      <c r="E55" s="120">
        <f>E485</f>
        <v>0</v>
      </c>
      <c r="F55" s="120">
        <f>F485</f>
        <v>0</v>
      </c>
      <c r="G55" s="120">
        <f>G485</f>
        <v>0</v>
      </c>
    </row>
    <row r="56" spans="1:7" s="20" customFormat="1" ht="14.25">
      <c r="A56" s="23" t="s">
        <v>222</v>
      </c>
      <c r="B56" s="24" t="s">
        <v>223</v>
      </c>
      <c r="C56" s="120">
        <f>C186</f>
        <v>2</v>
      </c>
      <c r="D56" s="120">
        <f t="shared" si="0"/>
        <v>2</v>
      </c>
      <c r="E56" s="120">
        <f>E186</f>
        <v>2</v>
      </c>
      <c r="F56" s="120">
        <f>F186</f>
        <v>0</v>
      </c>
      <c r="G56" s="120">
        <f>G186</f>
        <v>0</v>
      </c>
    </row>
    <row r="57" spans="1:7" s="20" customFormat="1" ht="14.25">
      <c r="A57" s="23" t="s">
        <v>224</v>
      </c>
      <c r="B57" s="24" t="s">
        <v>225</v>
      </c>
      <c r="C57" s="120">
        <f>C736</f>
        <v>9.3</v>
      </c>
      <c r="D57" s="120">
        <f t="shared" si="0"/>
        <v>9.3</v>
      </c>
      <c r="E57" s="120">
        <f>E736</f>
        <v>0</v>
      </c>
      <c r="F57" s="120">
        <f>F736</f>
        <v>9.3</v>
      </c>
      <c r="G57" s="120">
        <f>G736</f>
        <v>0</v>
      </c>
    </row>
    <row r="58" spans="1:7" s="20" customFormat="1" ht="28.5">
      <c r="A58" s="23" t="s">
        <v>226</v>
      </c>
      <c r="B58" s="24" t="s">
        <v>227</v>
      </c>
      <c r="C58" s="120">
        <f>C84+C187+C274+C431+C486+C737+C884+C1076</f>
        <v>18</v>
      </c>
      <c r="D58" s="120">
        <f t="shared" si="0"/>
        <v>22</v>
      </c>
      <c r="E58" s="120">
        <f>E84+E187+E274+E431+E486+E737+E884+E1076</f>
        <v>6</v>
      </c>
      <c r="F58" s="120">
        <f>F84+F187+F274+F431+F486+F737+F884+F1076</f>
        <v>16</v>
      </c>
      <c r="G58" s="120">
        <f>G84+G187+G274+G431+G486+G737+G884+G1076</f>
        <v>0</v>
      </c>
    </row>
    <row r="59" spans="1:7" s="4" customFormat="1" ht="20.25">
      <c r="A59" s="28"/>
      <c r="B59" s="29"/>
      <c r="C59" s="100"/>
      <c r="D59" s="100"/>
      <c r="E59" s="100"/>
      <c r="F59" s="100"/>
      <c r="G59" s="100"/>
    </row>
    <row r="60" spans="1:7" s="4" customFormat="1" ht="20.25">
      <c r="A60" s="30"/>
      <c r="B60" s="5"/>
      <c r="C60" s="100"/>
      <c r="D60" s="100"/>
      <c r="E60" s="100"/>
      <c r="F60" s="100"/>
      <c r="G60" s="100"/>
    </row>
    <row r="61" spans="1:7" s="4" customFormat="1" ht="20.25">
      <c r="A61" s="28" t="s">
        <v>9</v>
      </c>
      <c r="B61" s="5"/>
      <c r="C61" s="100"/>
      <c r="D61" s="100"/>
      <c r="E61" s="100"/>
      <c r="F61" s="100"/>
      <c r="G61" s="100"/>
    </row>
    <row r="62" spans="1:7" s="4" customFormat="1" ht="18">
      <c r="A62" s="106"/>
      <c r="B62" s="5"/>
      <c r="C62" s="101"/>
      <c r="D62" s="101"/>
      <c r="E62" s="101"/>
      <c r="F62" s="101"/>
      <c r="G62" s="101"/>
    </row>
    <row r="63" spans="1:7" s="4" customFormat="1" ht="18">
      <c r="A63" s="32" t="s">
        <v>10</v>
      </c>
      <c r="B63" s="107"/>
      <c r="C63" s="101"/>
      <c r="D63" s="101"/>
      <c r="E63" s="101"/>
      <c r="F63" s="101"/>
      <c r="G63" s="101"/>
    </row>
    <row r="64" spans="1:7" s="4" customFormat="1" ht="12.75">
      <c r="A64" s="34"/>
      <c r="B64" s="5"/>
      <c r="C64" s="101"/>
      <c r="D64" s="101"/>
      <c r="E64" s="101"/>
      <c r="F64" s="101"/>
      <c r="G64" s="101"/>
    </row>
    <row r="65" spans="1:7" s="4" customFormat="1" ht="31.5">
      <c r="A65" s="78" t="s">
        <v>11</v>
      </c>
      <c r="B65" s="72"/>
      <c r="C65" s="102"/>
      <c r="D65" s="102"/>
      <c r="E65" s="102"/>
      <c r="F65" s="102"/>
      <c r="G65" s="102"/>
    </row>
    <row r="66" spans="1:7" s="4" customFormat="1" ht="12.75">
      <c r="A66" s="79"/>
      <c r="B66" s="72"/>
      <c r="C66" s="102"/>
      <c r="D66" s="102"/>
      <c r="E66" s="102"/>
      <c r="F66" s="102"/>
      <c r="G66" s="102"/>
    </row>
    <row r="67" spans="1:7" s="4" customFormat="1" ht="12.75">
      <c r="A67" s="71"/>
      <c r="B67" s="72" t="s">
        <v>147</v>
      </c>
      <c r="C67" s="103"/>
      <c r="D67" s="103"/>
      <c r="E67" s="103"/>
      <c r="F67" s="103"/>
      <c r="G67" s="103"/>
    </row>
    <row r="68" spans="1:7" s="4" customFormat="1" ht="15">
      <c r="A68" s="67" t="s">
        <v>12</v>
      </c>
      <c r="B68" s="68"/>
      <c r="C68" s="103"/>
      <c r="D68" s="103"/>
      <c r="E68" s="103"/>
      <c r="F68" s="103"/>
      <c r="G68" s="103"/>
    </row>
    <row r="69" spans="1:7" s="4" customFormat="1" ht="15" customHeight="1">
      <c r="A69" s="80" t="s">
        <v>164</v>
      </c>
      <c r="B69" s="68" t="s">
        <v>151</v>
      </c>
      <c r="C69" s="122">
        <f>C70+C71</f>
        <v>45.5</v>
      </c>
      <c r="D69" s="163">
        <f aca="true" t="shared" si="9" ref="D69:D84">E69+F69+G69</f>
        <v>45.5</v>
      </c>
      <c r="E69" s="122">
        <f>E70+E71</f>
        <v>45</v>
      </c>
      <c r="F69" s="122">
        <f>F70+F71</f>
        <v>0.5</v>
      </c>
      <c r="G69" s="122">
        <f>G70+G71</f>
        <v>0</v>
      </c>
    </row>
    <row r="70" spans="1:7" s="4" customFormat="1" ht="14.25">
      <c r="A70" s="69" t="s">
        <v>166</v>
      </c>
      <c r="B70" s="70" t="s">
        <v>167</v>
      </c>
      <c r="C70" s="123">
        <f aca="true" t="shared" si="10" ref="C70:G71">C91+C112</f>
        <v>41.5</v>
      </c>
      <c r="D70" s="163">
        <f t="shared" si="9"/>
        <v>41.5</v>
      </c>
      <c r="E70" s="123">
        <f t="shared" si="10"/>
        <v>41</v>
      </c>
      <c r="F70" s="123">
        <f t="shared" si="10"/>
        <v>0.5</v>
      </c>
      <c r="G70" s="123">
        <f t="shared" si="10"/>
        <v>0</v>
      </c>
    </row>
    <row r="71" spans="1:7" s="4" customFormat="1" ht="14.25">
      <c r="A71" s="69" t="s">
        <v>168</v>
      </c>
      <c r="B71" s="70" t="s">
        <v>169</v>
      </c>
      <c r="C71" s="123">
        <f t="shared" si="10"/>
        <v>4</v>
      </c>
      <c r="D71" s="163">
        <f t="shared" si="9"/>
        <v>4</v>
      </c>
      <c r="E71" s="123">
        <f t="shared" si="10"/>
        <v>4</v>
      </c>
      <c r="F71" s="123">
        <f t="shared" si="10"/>
        <v>0</v>
      </c>
      <c r="G71" s="123">
        <f t="shared" si="10"/>
        <v>0</v>
      </c>
    </row>
    <row r="72" spans="1:7" s="4" customFormat="1" ht="15">
      <c r="A72" s="80" t="s">
        <v>170</v>
      </c>
      <c r="B72" s="68" t="s">
        <v>152</v>
      </c>
      <c r="C72" s="124">
        <f>+C73+C74+C78+C82</f>
        <v>9</v>
      </c>
      <c r="D72" s="163">
        <f t="shared" si="9"/>
        <v>9</v>
      </c>
      <c r="E72" s="124">
        <f>+E73+E74+E78+E82</f>
        <v>9</v>
      </c>
      <c r="F72" s="124">
        <f>+F73+F74+F78+F82</f>
        <v>0</v>
      </c>
      <c r="G72" s="124">
        <f>+G73+G74+G78+G82</f>
        <v>0</v>
      </c>
    </row>
    <row r="73" spans="1:7" s="4" customFormat="1" ht="12.75">
      <c r="A73" s="79" t="s">
        <v>171</v>
      </c>
      <c r="B73" s="72" t="s">
        <v>172</v>
      </c>
      <c r="C73" s="125">
        <f>C94</f>
        <v>1</v>
      </c>
      <c r="D73" s="163">
        <f t="shared" si="9"/>
        <v>1</v>
      </c>
      <c r="E73" s="125">
        <f>E94</f>
        <v>1</v>
      </c>
      <c r="F73" s="125">
        <f>F94</f>
        <v>0</v>
      </c>
      <c r="G73" s="125">
        <f>G94</f>
        <v>0</v>
      </c>
    </row>
    <row r="74" spans="1:7" s="155" customFormat="1" ht="12.75">
      <c r="A74" s="79" t="s">
        <v>173</v>
      </c>
      <c r="B74" s="72" t="s">
        <v>174</v>
      </c>
      <c r="C74" s="125">
        <f>+C75+C76+C77</f>
        <v>0</v>
      </c>
      <c r="D74" s="163">
        <f t="shared" si="9"/>
        <v>0</v>
      </c>
      <c r="E74" s="125">
        <f>+E75+E76+E77</f>
        <v>0</v>
      </c>
      <c r="F74" s="125">
        <f>+F75+F76+F77</f>
        <v>0</v>
      </c>
      <c r="G74" s="125">
        <f>+G75+G76+G77</f>
        <v>0</v>
      </c>
    </row>
    <row r="75" spans="1:7" s="155" customFormat="1" ht="12.75">
      <c r="A75" s="79" t="s">
        <v>175</v>
      </c>
      <c r="B75" s="72" t="s">
        <v>176</v>
      </c>
      <c r="C75" s="125">
        <f aca="true" t="shared" si="11" ref="C75:G77">C96</f>
        <v>0</v>
      </c>
      <c r="D75" s="163">
        <f t="shared" si="9"/>
        <v>0</v>
      </c>
      <c r="E75" s="125">
        <f t="shared" si="11"/>
        <v>0</v>
      </c>
      <c r="F75" s="125">
        <f t="shared" si="11"/>
        <v>0</v>
      </c>
      <c r="G75" s="125">
        <f t="shared" si="11"/>
        <v>0</v>
      </c>
    </row>
    <row r="76" spans="1:7" s="155" customFormat="1" ht="25.5">
      <c r="A76" s="79" t="s">
        <v>177</v>
      </c>
      <c r="B76" s="72" t="s">
        <v>178</v>
      </c>
      <c r="C76" s="125">
        <f t="shared" si="11"/>
        <v>0</v>
      </c>
      <c r="D76" s="163">
        <f t="shared" si="9"/>
        <v>0</v>
      </c>
      <c r="E76" s="125">
        <f t="shared" si="11"/>
        <v>0</v>
      </c>
      <c r="F76" s="125">
        <f t="shared" si="11"/>
        <v>0</v>
      </c>
      <c r="G76" s="125">
        <f t="shared" si="11"/>
        <v>0</v>
      </c>
    </row>
    <row r="77" spans="1:7" s="155" customFormat="1" ht="12.75">
      <c r="A77" s="79" t="s">
        <v>179</v>
      </c>
      <c r="B77" s="72" t="s">
        <v>180</v>
      </c>
      <c r="C77" s="125">
        <f t="shared" si="11"/>
        <v>0</v>
      </c>
      <c r="D77" s="163">
        <f t="shared" si="9"/>
        <v>0</v>
      </c>
      <c r="E77" s="125">
        <f t="shared" si="11"/>
        <v>0</v>
      </c>
      <c r="F77" s="125">
        <f t="shared" si="11"/>
        <v>0</v>
      </c>
      <c r="G77" s="125">
        <f t="shared" si="11"/>
        <v>0</v>
      </c>
    </row>
    <row r="78" spans="1:7" s="155" customFormat="1" ht="12.75">
      <c r="A78" s="79" t="s">
        <v>181</v>
      </c>
      <c r="B78" s="72" t="s">
        <v>182</v>
      </c>
      <c r="C78" s="125">
        <f>+C79+C80+C81</f>
        <v>7</v>
      </c>
      <c r="D78" s="163">
        <f t="shared" si="9"/>
        <v>7</v>
      </c>
      <c r="E78" s="125">
        <f>+E79+E80+E81</f>
        <v>7</v>
      </c>
      <c r="F78" s="125">
        <f>+F79+F80+F81</f>
        <v>0</v>
      </c>
      <c r="G78" s="125">
        <f>+G79+G80+G81</f>
        <v>0</v>
      </c>
    </row>
    <row r="79" spans="1:7" s="155" customFormat="1" ht="25.5">
      <c r="A79" s="79" t="s">
        <v>183</v>
      </c>
      <c r="B79" s="72" t="s">
        <v>184</v>
      </c>
      <c r="C79" s="125">
        <f aca="true" t="shared" si="12" ref="C79:G84">C100</f>
        <v>0</v>
      </c>
      <c r="D79" s="163">
        <f t="shared" si="9"/>
        <v>0</v>
      </c>
      <c r="E79" s="125">
        <f t="shared" si="12"/>
        <v>0</v>
      </c>
      <c r="F79" s="125">
        <f t="shared" si="12"/>
        <v>0</v>
      </c>
      <c r="G79" s="125">
        <f t="shared" si="12"/>
        <v>0</v>
      </c>
    </row>
    <row r="80" spans="1:7" s="155" customFormat="1" ht="25.5">
      <c r="A80" s="79" t="s">
        <v>185</v>
      </c>
      <c r="B80" s="72" t="s">
        <v>186</v>
      </c>
      <c r="C80" s="125">
        <f t="shared" si="12"/>
        <v>0</v>
      </c>
      <c r="D80" s="163">
        <f t="shared" si="9"/>
        <v>0</v>
      </c>
      <c r="E80" s="125">
        <f t="shared" si="12"/>
        <v>0</v>
      </c>
      <c r="F80" s="125">
        <f t="shared" si="12"/>
        <v>0</v>
      </c>
      <c r="G80" s="125">
        <f t="shared" si="12"/>
        <v>0</v>
      </c>
    </row>
    <row r="81" spans="1:7" s="155" customFormat="1" ht="12.75">
      <c r="A81" s="79" t="s">
        <v>187</v>
      </c>
      <c r="B81" s="72" t="s">
        <v>188</v>
      </c>
      <c r="C81" s="125">
        <f t="shared" si="12"/>
        <v>7</v>
      </c>
      <c r="D81" s="163">
        <f t="shared" si="9"/>
        <v>7</v>
      </c>
      <c r="E81" s="125">
        <f t="shared" si="12"/>
        <v>7</v>
      </c>
      <c r="F81" s="125">
        <f t="shared" si="12"/>
        <v>0</v>
      </c>
      <c r="G81" s="125">
        <f t="shared" si="12"/>
        <v>0</v>
      </c>
    </row>
    <row r="82" spans="1:7" s="4" customFormat="1" ht="12.75">
      <c r="A82" s="79" t="s">
        <v>189</v>
      </c>
      <c r="B82" s="72" t="s">
        <v>190</v>
      </c>
      <c r="C82" s="125">
        <f t="shared" si="12"/>
        <v>1</v>
      </c>
      <c r="D82" s="163">
        <f t="shared" si="9"/>
        <v>1</v>
      </c>
      <c r="E82" s="125">
        <f t="shared" si="12"/>
        <v>1</v>
      </c>
      <c r="F82" s="125">
        <f t="shared" si="12"/>
        <v>0</v>
      </c>
      <c r="G82" s="125">
        <f t="shared" si="12"/>
        <v>0</v>
      </c>
    </row>
    <row r="83" spans="1:7" s="4" customFormat="1" ht="12.75">
      <c r="A83" s="71" t="s">
        <v>192</v>
      </c>
      <c r="B83" s="72" t="s">
        <v>193</v>
      </c>
      <c r="C83" s="125">
        <f t="shared" si="12"/>
        <v>12.5</v>
      </c>
      <c r="D83" s="163">
        <f t="shared" si="9"/>
        <v>12.5</v>
      </c>
      <c r="E83" s="125">
        <f t="shared" si="12"/>
        <v>0</v>
      </c>
      <c r="F83" s="125">
        <f t="shared" si="12"/>
        <v>12.5</v>
      </c>
      <c r="G83" s="125">
        <f t="shared" si="12"/>
        <v>0</v>
      </c>
    </row>
    <row r="84" spans="1:7" ht="12.75">
      <c r="A84" s="71" t="s">
        <v>13</v>
      </c>
      <c r="B84" s="72" t="s">
        <v>227</v>
      </c>
      <c r="C84" s="125">
        <f t="shared" si="12"/>
        <v>0</v>
      </c>
      <c r="D84" s="163">
        <f t="shared" si="9"/>
        <v>0</v>
      </c>
      <c r="E84" s="125">
        <f t="shared" si="12"/>
        <v>0</v>
      </c>
      <c r="F84" s="125">
        <f t="shared" si="12"/>
        <v>0</v>
      </c>
      <c r="G84" s="125">
        <f t="shared" si="12"/>
        <v>0</v>
      </c>
    </row>
    <row r="85" spans="1:7" s="4" customFormat="1" ht="12.75">
      <c r="A85" s="26"/>
      <c r="B85" s="13"/>
      <c r="C85" s="102"/>
      <c r="D85" s="164" t="s">
        <v>147</v>
      </c>
      <c r="E85" s="102"/>
      <c r="F85" s="102"/>
      <c r="G85" s="102"/>
    </row>
    <row r="86" spans="1:7" s="155" customFormat="1" ht="12.75">
      <c r="A86" s="35"/>
      <c r="B86" s="13"/>
      <c r="C86" s="102"/>
      <c r="D86" s="164" t="s">
        <v>147</v>
      </c>
      <c r="E86" s="102"/>
      <c r="F86" s="102"/>
      <c r="G86" s="102"/>
    </row>
    <row r="87" spans="1:7" s="155" customFormat="1" ht="31.5">
      <c r="A87" s="95" t="s">
        <v>14</v>
      </c>
      <c r="B87" s="90"/>
      <c r="C87" s="102"/>
      <c r="D87" s="164" t="s">
        <v>147</v>
      </c>
      <c r="E87" s="102"/>
      <c r="F87" s="102"/>
      <c r="G87" s="102"/>
    </row>
    <row r="88" spans="1:7" s="155" customFormat="1" ht="12.75">
      <c r="A88" s="92"/>
      <c r="B88" s="90"/>
      <c r="C88" s="102"/>
      <c r="D88" s="164" t="s">
        <v>147</v>
      </c>
      <c r="E88" s="102"/>
      <c r="F88" s="102"/>
      <c r="G88" s="102"/>
    </row>
    <row r="89" spans="1:7" s="4" customFormat="1" ht="15">
      <c r="A89" s="97" t="s">
        <v>12</v>
      </c>
      <c r="B89" s="86"/>
      <c r="C89" s="102"/>
      <c r="D89" s="164" t="s">
        <v>147</v>
      </c>
      <c r="E89" s="102"/>
      <c r="F89" s="102"/>
      <c r="G89" s="102"/>
    </row>
    <row r="90" spans="1:7" s="4" customFormat="1" ht="15">
      <c r="A90" s="97" t="s">
        <v>164</v>
      </c>
      <c r="B90" s="86" t="s">
        <v>151</v>
      </c>
      <c r="C90" s="126">
        <f>C91+C92</f>
        <v>45.5</v>
      </c>
      <c r="D90" s="163">
        <f aca="true" t="shared" si="13" ref="D90:D105">E90+F90+G90</f>
        <v>45.5</v>
      </c>
      <c r="E90" s="126">
        <f>E91+E92</f>
        <v>45</v>
      </c>
      <c r="F90" s="126">
        <f>F91+F92</f>
        <v>0.5</v>
      </c>
      <c r="G90" s="126">
        <f>G91+G92</f>
        <v>0</v>
      </c>
    </row>
    <row r="91" spans="1:7" s="4" customFormat="1" ht="12.75">
      <c r="A91" s="89" t="s">
        <v>166</v>
      </c>
      <c r="B91" s="90" t="s">
        <v>167</v>
      </c>
      <c r="C91" s="127">
        <f aca="true" t="shared" si="14" ref="C91:G92">C121+C129+C148+C157+C164</f>
        <v>41.5</v>
      </c>
      <c r="D91" s="163">
        <f t="shared" si="13"/>
        <v>41.5</v>
      </c>
      <c r="E91" s="127">
        <f t="shared" si="14"/>
        <v>41</v>
      </c>
      <c r="F91" s="127">
        <f t="shared" si="14"/>
        <v>0.5</v>
      </c>
      <c r="G91" s="127">
        <f t="shared" si="14"/>
        <v>0</v>
      </c>
    </row>
    <row r="92" spans="1:7" s="4" customFormat="1" ht="12.75">
      <c r="A92" s="91" t="s">
        <v>168</v>
      </c>
      <c r="B92" s="84" t="s">
        <v>169</v>
      </c>
      <c r="C92" s="127">
        <f t="shared" si="14"/>
        <v>4</v>
      </c>
      <c r="D92" s="163">
        <f t="shared" si="13"/>
        <v>4</v>
      </c>
      <c r="E92" s="127">
        <f t="shared" si="14"/>
        <v>4</v>
      </c>
      <c r="F92" s="127">
        <f t="shared" si="14"/>
        <v>0</v>
      </c>
      <c r="G92" s="127">
        <f t="shared" si="14"/>
        <v>0</v>
      </c>
    </row>
    <row r="93" spans="1:7" s="4" customFormat="1" ht="15">
      <c r="A93" s="97" t="s">
        <v>170</v>
      </c>
      <c r="B93" s="86" t="s">
        <v>152</v>
      </c>
      <c r="C93" s="124">
        <f>+C94+C95+C99+C103</f>
        <v>9</v>
      </c>
      <c r="D93" s="163">
        <f t="shared" si="13"/>
        <v>9</v>
      </c>
      <c r="E93" s="124">
        <f>+E94+E95+E99+E103</f>
        <v>9</v>
      </c>
      <c r="F93" s="124">
        <f>+F94+F95+F99+F103</f>
        <v>0</v>
      </c>
      <c r="G93" s="124">
        <f>+G94+G95+G99+G103</f>
        <v>0</v>
      </c>
    </row>
    <row r="94" spans="1:7" s="4" customFormat="1" ht="12.75">
      <c r="A94" s="92" t="s">
        <v>171</v>
      </c>
      <c r="B94" s="90" t="s">
        <v>172</v>
      </c>
      <c r="C94" s="127">
        <f>C132</f>
        <v>1</v>
      </c>
      <c r="D94" s="163">
        <f t="shared" si="13"/>
        <v>1</v>
      </c>
      <c r="E94" s="127">
        <f>E132</f>
        <v>1</v>
      </c>
      <c r="F94" s="127">
        <f>F132</f>
        <v>0</v>
      </c>
      <c r="G94" s="127">
        <f>G132</f>
        <v>0</v>
      </c>
    </row>
    <row r="95" spans="1:7" s="4" customFormat="1" ht="12.75">
      <c r="A95" s="92" t="s">
        <v>173</v>
      </c>
      <c r="B95" s="90" t="s">
        <v>174</v>
      </c>
      <c r="C95" s="133">
        <f>+C96+C97+C98</f>
        <v>0</v>
      </c>
      <c r="D95" s="163">
        <f t="shared" si="13"/>
        <v>0</v>
      </c>
      <c r="E95" s="133">
        <f>+E96+E97+E98</f>
        <v>0</v>
      </c>
      <c r="F95" s="133">
        <f>+F96+F97+F98</f>
        <v>0</v>
      </c>
      <c r="G95" s="133">
        <f>+G96+G97+G98</f>
        <v>0</v>
      </c>
    </row>
    <row r="96" spans="1:7" s="4" customFormat="1" ht="12.75">
      <c r="A96" s="92" t="s">
        <v>175</v>
      </c>
      <c r="B96" s="90" t="s">
        <v>176</v>
      </c>
      <c r="C96" s="127">
        <f aca="true" t="shared" si="15" ref="C96:G98">C134</f>
        <v>0</v>
      </c>
      <c r="D96" s="163">
        <f t="shared" si="13"/>
        <v>0</v>
      </c>
      <c r="E96" s="127">
        <f t="shared" si="15"/>
        <v>0</v>
      </c>
      <c r="F96" s="127">
        <f t="shared" si="15"/>
        <v>0</v>
      </c>
      <c r="G96" s="127">
        <f t="shared" si="15"/>
        <v>0</v>
      </c>
    </row>
    <row r="97" spans="1:7" s="4" customFormat="1" ht="25.5">
      <c r="A97" s="92" t="s">
        <v>177</v>
      </c>
      <c r="B97" s="90" t="s">
        <v>178</v>
      </c>
      <c r="C97" s="127">
        <f t="shared" si="15"/>
        <v>0</v>
      </c>
      <c r="D97" s="163">
        <f t="shared" si="13"/>
        <v>0</v>
      </c>
      <c r="E97" s="127">
        <f t="shared" si="15"/>
        <v>0</v>
      </c>
      <c r="F97" s="127">
        <f t="shared" si="15"/>
        <v>0</v>
      </c>
      <c r="G97" s="127">
        <f t="shared" si="15"/>
        <v>0</v>
      </c>
    </row>
    <row r="98" spans="1:7" s="4" customFormat="1" ht="12.75">
      <c r="A98" s="92" t="s">
        <v>179</v>
      </c>
      <c r="B98" s="90" t="s">
        <v>180</v>
      </c>
      <c r="C98" s="127">
        <f t="shared" si="15"/>
        <v>0</v>
      </c>
      <c r="D98" s="163">
        <f t="shared" si="13"/>
        <v>0</v>
      </c>
      <c r="E98" s="127">
        <f t="shared" si="15"/>
        <v>0</v>
      </c>
      <c r="F98" s="127">
        <f t="shared" si="15"/>
        <v>0</v>
      </c>
      <c r="G98" s="127">
        <f t="shared" si="15"/>
        <v>0</v>
      </c>
    </row>
    <row r="99" spans="1:7" s="4" customFormat="1" ht="12.75">
      <c r="A99" s="92" t="s">
        <v>181</v>
      </c>
      <c r="B99" s="90" t="s">
        <v>182</v>
      </c>
      <c r="C99" s="127">
        <f>+C100+C101+C102</f>
        <v>7</v>
      </c>
      <c r="D99" s="163">
        <f t="shared" si="13"/>
        <v>7</v>
      </c>
      <c r="E99" s="127">
        <f>+E100+E101+E102</f>
        <v>7</v>
      </c>
      <c r="F99" s="127">
        <f>+F100+F101+F102</f>
        <v>0</v>
      </c>
      <c r="G99" s="127">
        <f>+G100+G101+G102</f>
        <v>0</v>
      </c>
    </row>
    <row r="100" spans="1:7" s="4" customFormat="1" ht="25.5">
      <c r="A100" s="92" t="s">
        <v>183</v>
      </c>
      <c r="B100" s="90" t="s">
        <v>184</v>
      </c>
      <c r="C100" s="127">
        <f aca="true" t="shared" si="16" ref="C100:G103">C138</f>
        <v>0</v>
      </c>
      <c r="D100" s="163">
        <f t="shared" si="13"/>
        <v>0</v>
      </c>
      <c r="E100" s="127">
        <f t="shared" si="16"/>
        <v>0</v>
      </c>
      <c r="F100" s="127">
        <f t="shared" si="16"/>
        <v>0</v>
      </c>
      <c r="G100" s="127">
        <f t="shared" si="16"/>
        <v>0</v>
      </c>
    </row>
    <row r="101" spans="1:7" s="4" customFormat="1" ht="25.5">
      <c r="A101" s="92" t="s">
        <v>185</v>
      </c>
      <c r="B101" s="90" t="s">
        <v>186</v>
      </c>
      <c r="C101" s="127">
        <f t="shared" si="16"/>
        <v>0</v>
      </c>
      <c r="D101" s="163">
        <f t="shared" si="13"/>
        <v>0</v>
      </c>
      <c r="E101" s="127">
        <f t="shared" si="16"/>
        <v>0</v>
      </c>
      <c r="F101" s="127">
        <f t="shared" si="16"/>
        <v>0</v>
      </c>
      <c r="G101" s="127">
        <f t="shared" si="16"/>
        <v>0</v>
      </c>
    </row>
    <row r="102" spans="1:7" s="4" customFormat="1" ht="12.75">
      <c r="A102" s="92" t="s">
        <v>187</v>
      </c>
      <c r="B102" s="90" t="s">
        <v>188</v>
      </c>
      <c r="C102" s="127">
        <f t="shared" si="16"/>
        <v>7</v>
      </c>
      <c r="D102" s="163">
        <f t="shared" si="13"/>
        <v>7</v>
      </c>
      <c r="E102" s="127">
        <f t="shared" si="16"/>
        <v>7</v>
      </c>
      <c r="F102" s="127">
        <f t="shared" si="16"/>
        <v>0</v>
      </c>
      <c r="G102" s="127">
        <f t="shared" si="16"/>
        <v>0</v>
      </c>
    </row>
    <row r="103" spans="1:7" s="4" customFormat="1" ht="12.75">
      <c r="A103" s="92" t="s">
        <v>189</v>
      </c>
      <c r="B103" s="90" t="s">
        <v>190</v>
      </c>
      <c r="C103" s="127">
        <f t="shared" si="16"/>
        <v>1</v>
      </c>
      <c r="D103" s="163">
        <f t="shared" si="13"/>
        <v>1</v>
      </c>
      <c r="E103" s="127">
        <f t="shared" si="16"/>
        <v>1</v>
      </c>
      <c r="F103" s="127">
        <f t="shared" si="16"/>
        <v>0</v>
      </c>
      <c r="G103" s="127">
        <f t="shared" si="16"/>
        <v>0</v>
      </c>
    </row>
    <row r="104" spans="1:7" s="4" customFormat="1" ht="12.75">
      <c r="A104" s="89" t="s">
        <v>192</v>
      </c>
      <c r="B104" s="90" t="s">
        <v>193</v>
      </c>
      <c r="C104" s="127">
        <f>C150</f>
        <v>12.5</v>
      </c>
      <c r="D104" s="163">
        <f t="shared" si="13"/>
        <v>12.5</v>
      </c>
      <c r="E104" s="127">
        <f>E150</f>
        <v>0</v>
      </c>
      <c r="F104" s="127">
        <f>F150</f>
        <v>12.5</v>
      </c>
      <c r="G104" s="127">
        <f>G150</f>
        <v>0</v>
      </c>
    </row>
    <row r="105" spans="1:7" s="4" customFormat="1" ht="12.75">
      <c r="A105" s="89" t="s">
        <v>13</v>
      </c>
      <c r="B105" s="90" t="s">
        <v>227</v>
      </c>
      <c r="C105" s="127">
        <f>C142+C151</f>
        <v>0</v>
      </c>
      <c r="D105" s="163">
        <f t="shared" si="13"/>
        <v>0</v>
      </c>
      <c r="E105" s="127">
        <f>E142+E151</f>
        <v>0</v>
      </c>
      <c r="F105" s="127">
        <f>F142+F151</f>
        <v>0</v>
      </c>
      <c r="G105" s="127">
        <f>G142+G151</f>
        <v>0</v>
      </c>
    </row>
    <row r="106" spans="1:7" s="4" customFormat="1" ht="12.75">
      <c r="A106" s="89"/>
      <c r="B106" s="90"/>
      <c r="C106" s="156"/>
      <c r="D106" s="165" t="s">
        <v>147</v>
      </c>
      <c r="E106" s="156"/>
      <c r="F106" s="156"/>
      <c r="G106" s="156"/>
    </row>
    <row r="107" spans="1:7" s="4" customFormat="1" ht="12.75">
      <c r="A107" s="89"/>
      <c r="B107" s="90"/>
      <c r="C107" s="156"/>
      <c r="D107" s="165" t="s">
        <v>147</v>
      </c>
      <c r="E107" s="156"/>
      <c r="F107" s="156"/>
      <c r="G107" s="156"/>
    </row>
    <row r="108" spans="1:7" s="4" customFormat="1" ht="15.75">
      <c r="A108" s="95" t="s">
        <v>15</v>
      </c>
      <c r="B108" s="90"/>
      <c r="C108" s="156"/>
      <c r="D108" s="165" t="s">
        <v>147</v>
      </c>
      <c r="E108" s="156"/>
      <c r="F108" s="156"/>
      <c r="G108" s="156"/>
    </row>
    <row r="109" spans="1:7" s="4" customFormat="1" ht="12.75">
      <c r="A109" s="89"/>
      <c r="B109" s="90"/>
      <c r="C109" s="156"/>
      <c r="D109" s="165" t="s">
        <v>147</v>
      </c>
      <c r="E109" s="156"/>
      <c r="F109" s="156"/>
      <c r="G109" s="156"/>
    </row>
    <row r="110" spans="1:7" s="4" customFormat="1" ht="15">
      <c r="A110" s="97" t="s">
        <v>12</v>
      </c>
      <c r="B110" s="86"/>
      <c r="C110" s="156"/>
      <c r="D110" s="165" t="s">
        <v>147</v>
      </c>
      <c r="E110" s="156"/>
      <c r="F110" s="156"/>
      <c r="G110" s="156"/>
    </row>
    <row r="111" spans="1:7" s="4" customFormat="1" ht="15">
      <c r="A111" s="97" t="s">
        <v>164</v>
      </c>
      <c r="B111" s="86" t="s">
        <v>151</v>
      </c>
      <c r="C111" s="126">
        <f>C112+C113</f>
        <v>0</v>
      </c>
      <c r="D111" s="163">
        <f>E111+F111+G111</f>
        <v>0</v>
      </c>
      <c r="E111" s="126">
        <f>E112+E113</f>
        <v>0</v>
      </c>
      <c r="F111" s="126">
        <f>F112+F113</f>
        <v>0</v>
      </c>
      <c r="G111" s="126">
        <f>G112+G113</f>
        <v>0</v>
      </c>
    </row>
    <row r="112" spans="1:7" s="4" customFormat="1" ht="14.25">
      <c r="A112" s="87" t="s">
        <v>166</v>
      </c>
      <c r="B112" s="88" t="s">
        <v>167</v>
      </c>
      <c r="C112" s="127">
        <f aca="true" t="shared" si="17" ref="C112:G113">C173</f>
        <v>0</v>
      </c>
      <c r="D112" s="163">
        <f>E112+F112+G112</f>
        <v>0</v>
      </c>
      <c r="E112" s="127">
        <f t="shared" si="17"/>
        <v>0</v>
      </c>
      <c r="F112" s="127">
        <f t="shared" si="17"/>
        <v>0</v>
      </c>
      <c r="G112" s="127">
        <f t="shared" si="17"/>
        <v>0</v>
      </c>
    </row>
    <row r="113" spans="1:7" s="4" customFormat="1" ht="14.25">
      <c r="A113" s="87" t="s">
        <v>168</v>
      </c>
      <c r="B113" s="88" t="s">
        <v>169</v>
      </c>
      <c r="C113" s="127">
        <f t="shared" si="17"/>
        <v>0</v>
      </c>
      <c r="D113" s="163">
        <f>E113+F113+G113</f>
        <v>0</v>
      </c>
      <c r="E113" s="127">
        <f t="shared" si="17"/>
        <v>0</v>
      </c>
      <c r="F113" s="127">
        <f t="shared" si="17"/>
        <v>0</v>
      </c>
      <c r="G113" s="127">
        <f t="shared" si="17"/>
        <v>0</v>
      </c>
    </row>
    <row r="114" spans="1:7" s="4" customFormat="1" ht="12.75">
      <c r="A114" s="26"/>
      <c r="B114" s="13"/>
      <c r="C114" s="102"/>
      <c r="D114" s="165" t="s">
        <v>147</v>
      </c>
      <c r="E114" s="102"/>
      <c r="F114" s="102"/>
      <c r="G114" s="102"/>
    </row>
    <row r="115" spans="1:7" s="4" customFormat="1" ht="31.5">
      <c r="A115" s="82" t="s">
        <v>16</v>
      </c>
      <c r="B115" s="31" t="s">
        <v>147</v>
      </c>
      <c r="C115" s="102"/>
      <c r="D115" s="165" t="s">
        <v>147</v>
      </c>
      <c r="E115" s="102"/>
      <c r="F115" s="102"/>
      <c r="G115" s="102"/>
    </row>
    <row r="116" spans="1:7" s="4" customFormat="1" ht="15">
      <c r="A116" s="10"/>
      <c r="B116" s="31"/>
      <c r="C116" s="102"/>
      <c r="D116" s="165" t="s">
        <v>147</v>
      </c>
      <c r="E116" s="102"/>
      <c r="F116" s="102"/>
      <c r="G116" s="102"/>
    </row>
    <row r="117" spans="1:7" s="4" customFormat="1" ht="30">
      <c r="A117" s="10" t="s">
        <v>17</v>
      </c>
      <c r="B117" s="13"/>
      <c r="C117" s="102"/>
      <c r="D117" s="165" t="s">
        <v>147</v>
      </c>
      <c r="E117" s="102"/>
      <c r="F117" s="102"/>
      <c r="G117" s="102"/>
    </row>
    <row r="118" spans="1:7" s="4" customFormat="1" ht="12.75">
      <c r="A118" s="12"/>
      <c r="B118" s="31"/>
      <c r="C118" s="102"/>
      <c r="D118" s="165" t="s">
        <v>147</v>
      </c>
      <c r="E118" s="102"/>
      <c r="F118" s="102"/>
      <c r="G118" s="102"/>
    </row>
    <row r="119" spans="1:7" s="155" customFormat="1" ht="15">
      <c r="A119" s="14" t="s">
        <v>12</v>
      </c>
      <c r="B119" s="11"/>
      <c r="C119" s="102"/>
      <c r="D119" s="165" t="s">
        <v>147</v>
      </c>
      <c r="E119" s="102"/>
      <c r="F119" s="102"/>
      <c r="G119" s="102"/>
    </row>
    <row r="120" spans="1:7" s="155" customFormat="1" ht="15">
      <c r="A120" s="14" t="s">
        <v>164</v>
      </c>
      <c r="B120" s="11" t="s">
        <v>151</v>
      </c>
      <c r="C120" s="126">
        <f>C121+C122</f>
        <v>0</v>
      </c>
      <c r="D120" s="163">
        <f>E120+F120+G120</f>
        <v>0</v>
      </c>
      <c r="E120" s="126">
        <f>E121+E122</f>
        <v>0</v>
      </c>
      <c r="F120" s="126">
        <f>F121+F122</f>
        <v>0</v>
      </c>
      <c r="G120" s="126">
        <f>G121+G122</f>
        <v>0</v>
      </c>
    </row>
    <row r="121" spans="1:7" s="155" customFormat="1" ht="14.25">
      <c r="A121" s="15" t="s">
        <v>166</v>
      </c>
      <c r="B121" s="9" t="s">
        <v>167</v>
      </c>
      <c r="C121" s="114"/>
      <c r="D121" s="163">
        <f>E121+F121+G121</f>
        <v>0</v>
      </c>
      <c r="E121" s="114"/>
      <c r="F121" s="114"/>
      <c r="G121" s="114"/>
    </row>
    <row r="122" spans="1:7" s="155" customFormat="1" ht="14.25">
      <c r="A122" s="15" t="s">
        <v>168</v>
      </c>
      <c r="B122" s="9" t="s">
        <v>169</v>
      </c>
      <c r="C122" s="114"/>
      <c r="D122" s="163">
        <f>E122+F122+G122</f>
        <v>0</v>
      </c>
      <c r="E122" s="114"/>
      <c r="F122" s="114"/>
      <c r="G122" s="114"/>
    </row>
    <row r="123" spans="1:7" s="155" customFormat="1" ht="14.25">
      <c r="A123" s="15"/>
      <c r="B123" s="9"/>
      <c r="C123" s="102"/>
      <c r="D123" s="165" t="s">
        <v>147</v>
      </c>
      <c r="E123" s="102"/>
      <c r="F123" s="102"/>
      <c r="G123" s="102"/>
    </row>
    <row r="124" spans="1:7" s="4" customFormat="1" ht="15">
      <c r="A124" s="10" t="s">
        <v>18</v>
      </c>
      <c r="B124" s="13"/>
      <c r="C124" s="102"/>
      <c r="D124" s="165" t="s">
        <v>147</v>
      </c>
      <c r="E124" s="102"/>
      <c r="F124" s="102"/>
      <c r="G124" s="102"/>
    </row>
    <row r="125" spans="1:7" s="4" customFormat="1" ht="12.75">
      <c r="A125" s="26"/>
      <c r="B125" s="13"/>
      <c r="C125" s="102"/>
      <c r="D125" s="165" t="s">
        <v>147</v>
      </c>
      <c r="E125" s="102"/>
      <c r="F125" s="102"/>
      <c r="G125" s="102"/>
    </row>
    <row r="126" spans="1:7" s="4" customFormat="1" ht="12.75">
      <c r="A126" s="26"/>
      <c r="B126" s="13"/>
      <c r="C126" s="102"/>
      <c r="D126" s="165" t="s">
        <v>147</v>
      </c>
      <c r="E126" s="102"/>
      <c r="F126" s="102"/>
      <c r="G126" s="102"/>
    </row>
    <row r="127" spans="1:7" s="4" customFormat="1" ht="15">
      <c r="A127" s="10" t="s">
        <v>12</v>
      </c>
      <c r="B127" s="11"/>
      <c r="C127" s="102"/>
      <c r="D127" s="165" t="s">
        <v>147</v>
      </c>
      <c r="E127" s="102"/>
      <c r="F127" s="102"/>
      <c r="G127" s="102"/>
    </row>
    <row r="128" spans="1:7" s="4" customFormat="1" ht="15" customHeight="1">
      <c r="A128" s="14" t="s">
        <v>164</v>
      </c>
      <c r="B128" s="11" t="s">
        <v>151</v>
      </c>
      <c r="C128" s="126">
        <f>C129+C130</f>
        <v>45</v>
      </c>
      <c r="D128" s="163">
        <f>E128+F128+G128</f>
        <v>45</v>
      </c>
      <c r="E128" s="126">
        <f>E129+E130</f>
        <v>45</v>
      </c>
      <c r="F128" s="126">
        <f>F129+F130</f>
        <v>0</v>
      </c>
      <c r="G128" s="126">
        <f>G129+G130</f>
        <v>0</v>
      </c>
    </row>
    <row r="129" spans="1:7" s="4" customFormat="1" ht="13.5" customHeight="1">
      <c r="A129" s="15" t="s">
        <v>166</v>
      </c>
      <c r="B129" s="9" t="s">
        <v>167</v>
      </c>
      <c r="C129" s="114">
        <v>41</v>
      </c>
      <c r="D129" s="163">
        <f>E129+F129+G129</f>
        <v>41</v>
      </c>
      <c r="E129" s="114">
        <v>41</v>
      </c>
      <c r="F129" s="114">
        <v>0</v>
      </c>
      <c r="G129" s="114">
        <v>0</v>
      </c>
    </row>
    <row r="130" spans="1:7" s="4" customFormat="1" ht="14.25" customHeight="1">
      <c r="A130" s="15" t="s">
        <v>168</v>
      </c>
      <c r="B130" s="9" t="s">
        <v>169</v>
      </c>
      <c r="C130" s="114">
        <v>4</v>
      </c>
      <c r="D130" s="163">
        <f>E130+F130+G130</f>
        <v>4</v>
      </c>
      <c r="E130" s="114">
        <v>4</v>
      </c>
      <c r="F130" s="114">
        <v>0</v>
      </c>
      <c r="G130" s="114">
        <v>0</v>
      </c>
    </row>
    <row r="131" spans="1:7" s="4" customFormat="1" ht="14.25" customHeight="1">
      <c r="A131" s="14" t="s">
        <v>170</v>
      </c>
      <c r="B131" s="11" t="s">
        <v>152</v>
      </c>
      <c r="C131" s="124">
        <f>+C132+C133+C137+C141</f>
        <v>9</v>
      </c>
      <c r="D131" s="163">
        <f>E131+F131+G131</f>
        <v>9</v>
      </c>
      <c r="E131" s="124">
        <f>+E132+E133+E137+E141</f>
        <v>9</v>
      </c>
      <c r="F131" s="124">
        <f>+F132+F133+F137+F141</f>
        <v>0</v>
      </c>
      <c r="G131" s="124">
        <f>+G132+G133+G137+G141</f>
        <v>0</v>
      </c>
    </row>
    <row r="132" spans="1:7" s="4" customFormat="1" ht="14.25" customHeight="1">
      <c r="A132" s="35" t="s">
        <v>171</v>
      </c>
      <c r="B132" s="13" t="s">
        <v>172</v>
      </c>
      <c r="C132" s="114">
        <v>1</v>
      </c>
      <c r="D132" s="163">
        <f>E132+F132+G132</f>
        <v>1</v>
      </c>
      <c r="E132" s="114">
        <v>1</v>
      </c>
      <c r="F132" s="114">
        <v>0</v>
      </c>
      <c r="G132" s="114">
        <v>0</v>
      </c>
    </row>
    <row r="133" spans="1:7" s="155" customFormat="1" ht="12.75">
      <c r="A133" s="35" t="s">
        <v>173</v>
      </c>
      <c r="B133" s="13" t="s">
        <v>174</v>
      </c>
      <c r="C133" s="133">
        <f>+C134+C135+C136</f>
        <v>0</v>
      </c>
      <c r="D133" s="163">
        <f aca="true" t="shared" si="18" ref="D133:D142">E133+F133+G133</f>
        <v>0</v>
      </c>
      <c r="E133" s="133">
        <f>+E134+E135+E136</f>
        <v>0</v>
      </c>
      <c r="F133" s="133">
        <f>+F134+F135+F136</f>
        <v>0</v>
      </c>
      <c r="G133" s="133">
        <f>+G134+G135+G136</f>
        <v>0</v>
      </c>
    </row>
    <row r="134" spans="1:7" s="155" customFormat="1" ht="15" customHeight="1">
      <c r="A134" s="35" t="s">
        <v>175</v>
      </c>
      <c r="B134" s="13" t="s">
        <v>176</v>
      </c>
      <c r="C134" s="114"/>
      <c r="D134" s="163">
        <f t="shared" si="18"/>
        <v>0</v>
      </c>
      <c r="E134" s="114"/>
      <c r="F134" s="114"/>
      <c r="G134" s="114"/>
    </row>
    <row r="135" spans="1:7" s="155" customFormat="1" ht="25.5">
      <c r="A135" s="35" t="s">
        <v>177</v>
      </c>
      <c r="B135" s="13" t="s">
        <v>178</v>
      </c>
      <c r="C135" s="114"/>
      <c r="D135" s="163">
        <f t="shared" si="18"/>
        <v>0</v>
      </c>
      <c r="E135" s="114"/>
      <c r="F135" s="114"/>
      <c r="G135" s="114"/>
    </row>
    <row r="136" spans="1:7" s="155" customFormat="1" ht="12.75">
      <c r="A136" s="35" t="s">
        <v>179</v>
      </c>
      <c r="B136" s="13" t="s">
        <v>180</v>
      </c>
      <c r="C136" s="114"/>
      <c r="D136" s="163">
        <f t="shared" si="18"/>
        <v>0</v>
      </c>
      <c r="E136" s="114"/>
      <c r="F136" s="114"/>
      <c r="G136" s="114"/>
    </row>
    <row r="137" spans="1:7" s="155" customFormat="1" ht="12.75">
      <c r="A137" s="35" t="s">
        <v>181</v>
      </c>
      <c r="B137" s="13" t="s">
        <v>182</v>
      </c>
      <c r="C137" s="127">
        <f>+C138+C139+C140</f>
        <v>7</v>
      </c>
      <c r="D137" s="163">
        <f t="shared" si="18"/>
        <v>7</v>
      </c>
      <c r="E137" s="127">
        <f>+E138+E139+E140</f>
        <v>7</v>
      </c>
      <c r="F137" s="127">
        <f>+F138+F139+F140</f>
        <v>0</v>
      </c>
      <c r="G137" s="127">
        <f>+G138+G139+G140</f>
        <v>0</v>
      </c>
    </row>
    <row r="138" spans="1:7" s="155" customFormat="1" ht="25.5">
      <c r="A138" s="35" t="s">
        <v>183</v>
      </c>
      <c r="B138" s="13" t="s">
        <v>184</v>
      </c>
      <c r="C138" s="114"/>
      <c r="D138" s="163">
        <f t="shared" si="18"/>
        <v>0</v>
      </c>
      <c r="E138" s="114"/>
      <c r="F138" s="114"/>
      <c r="G138" s="114"/>
    </row>
    <row r="139" spans="1:7" s="155" customFormat="1" ht="25.5">
      <c r="A139" s="35" t="s">
        <v>185</v>
      </c>
      <c r="B139" s="13" t="s">
        <v>186</v>
      </c>
      <c r="C139" s="114"/>
      <c r="D139" s="163">
        <f t="shared" si="18"/>
        <v>0</v>
      </c>
      <c r="E139" s="114"/>
      <c r="F139" s="114"/>
      <c r="G139" s="114"/>
    </row>
    <row r="140" spans="1:7" s="155" customFormat="1" ht="12.75">
      <c r="A140" s="35" t="s">
        <v>187</v>
      </c>
      <c r="B140" s="13" t="s">
        <v>188</v>
      </c>
      <c r="C140" s="114">
        <v>7</v>
      </c>
      <c r="D140" s="163">
        <f t="shared" si="18"/>
        <v>7</v>
      </c>
      <c r="E140" s="114">
        <v>7</v>
      </c>
      <c r="F140" s="114">
        <v>0</v>
      </c>
      <c r="G140" s="114">
        <v>0</v>
      </c>
    </row>
    <row r="141" spans="1:7" s="4" customFormat="1" ht="14.25" customHeight="1">
      <c r="A141" s="35" t="s">
        <v>189</v>
      </c>
      <c r="B141" s="13" t="s">
        <v>190</v>
      </c>
      <c r="C141" s="114">
        <v>1</v>
      </c>
      <c r="D141" s="163">
        <f t="shared" si="18"/>
        <v>1</v>
      </c>
      <c r="E141" s="114">
        <v>1</v>
      </c>
      <c r="F141" s="114">
        <v>0</v>
      </c>
      <c r="G141" s="114">
        <v>0</v>
      </c>
    </row>
    <row r="142" spans="1:7" ht="12.75">
      <c r="A142" s="26" t="s">
        <v>13</v>
      </c>
      <c r="B142" s="13" t="s">
        <v>227</v>
      </c>
      <c r="C142" s="114"/>
      <c r="D142" s="163">
        <f t="shared" si="18"/>
        <v>0</v>
      </c>
      <c r="E142" s="114"/>
      <c r="F142" s="114"/>
      <c r="G142" s="114"/>
    </row>
    <row r="143" spans="1:7" s="4" customFormat="1" ht="12.75">
      <c r="A143" s="26"/>
      <c r="B143" s="13"/>
      <c r="C143" s="102"/>
      <c r="D143" s="165" t="s">
        <v>147</v>
      </c>
      <c r="E143" s="102"/>
      <c r="F143" s="102"/>
      <c r="G143" s="102"/>
    </row>
    <row r="144" spans="1:7" s="4" customFormat="1" ht="15">
      <c r="A144" s="10" t="s">
        <v>19</v>
      </c>
      <c r="B144" s="13"/>
      <c r="C144" s="102"/>
      <c r="D144" s="165" t="s">
        <v>147</v>
      </c>
      <c r="E144" s="102"/>
      <c r="F144" s="102"/>
      <c r="G144" s="102"/>
    </row>
    <row r="145" spans="1:7" s="4" customFormat="1" ht="12.75">
      <c r="A145" s="26"/>
      <c r="B145" s="13"/>
      <c r="C145" s="102"/>
      <c r="D145" s="165" t="s">
        <v>147</v>
      </c>
      <c r="E145" s="102"/>
      <c r="F145" s="102"/>
      <c r="G145" s="102"/>
    </row>
    <row r="146" spans="1:7" s="4" customFormat="1" ht="15">
      <c r="A146" s="10" t="s">
        <v>12</v>
      </c>
      <c r="B146" s="11"/>
      <c r="C146" s="102"/>
      <c r="D146" s="165" t="s">
        <v>147</v>
      </c>
      <c r="E146" s="102"/>
      <c r="F146" s="102"/>
      <c r="G146" s="102"/>
    </row>
    <row r="147" spans="1:7" s="4" customFormat="1" ht="15">
      <c r="A147" s="10" t="s">
        <v>164</v>
      </c>
      <c r="B147" s="11" t="s">
        <v>151</v>
      </c>
      <c r="C147" s="126">
        <f>C148+C149</f>
        <v>0.5</v>
      </c>
      <c r="D147" s="163">
        <f>E147+F147+G147</f>
        <v>0.5</v>
      </c>
      <c r="E147" s="126">
        <f>E148+E149</f>
        <v>0</v>
      </c>
      <c r="F147" s="126">
        <f>F148+F149</f>
        <v>0.5</v>
      </c>
      <c r="G147" s="126">
        <f>G148+G149</f>
        <v>0</v>
      </c>
    </row>
    <row r="148" spans="1:7" s="4" customFormat="1" ht="14.25">
      <c r="A148" s="8" t="s">
        <v>166</v>
      </c>
      <c r="B148" s="9" t="s">
        <v>167</v>
      </c>
      <c r="C148" s="114">
        <v>0.5</v>
      </c>
      <c r="D148" s="163">
        <f>E148+F148+G148</f>
        <v>0.5</v>
      </c>
      <c r="E148" s="114">
        <v>0</v>
      </c>
      <c r="F148" s="114">
        <v>0.5</v>
      </c>
      <c r="G148" s="114">
        <v>0</v>
      </c>
    </row>
    <row r="149" spans="1:7" s="4" customFormat="1" ht="14.25">
      <c r="A149" s="8" t="s">
        <v>168</v>
      </c>
      <c r="B149" s="9" t="s">
        <v>169</v>
      </c>
      <c r="C149" s="114"/>
      <c r="D149" s="163">
        <f>E149+F149+G149</f>
        <v>0</v>
      </c>
      <c r="E149" s="114"/>
      <c r="F149" s="114"/>
      <c r="G149" s="114"/>
    </row>
    <row r="150" spans="1:7" s="4" customFormat="1" ht="12.75">
      <c r="A150" s="26" t="s">
        <v>192</v>
      </c>
      <c r="B150" s="13" t="s">
        <v>193</v>
      </c>
      <c r="C150" s="114">
        <v>12.5</v>
      </c>
      <c r="D150" s="163">
        <f>E150+F150+G150</f>
        <v>12.5</v>
      </c>
      <c r="E150" s="114">
        <v>0</v>
      </c>
      <c r="F150" s="114">
        <v>12.5</v>
      </c>
      <c r="G150" s="114">
        <v>0</v>
      </c>
    </row>
    <row r="151" spans="1:7" ht="12.75">
      <c r="A151" s="26" t="s">
        <v>13</v>
      </c>
      <c r="B151" s="13" t="s">
        <v>227</v>
      </c>
      <c r="C151" s="114"/>
      <c r="D151" s="163">
        <f>E151+F151+G151</f>
        <v>0</v>
      </c>
      <c r="E151" s="114"/>
      <c r="F151" s="114"/>
      <c r="G151" s="114"/>
    </row>
    <row r="152" spans="1:7" s="4" customFormat="1" ht="12.75">
      <c r="A152" s="26"/>
      <c r="B152" s="13"/>
      <c r="C152" s="102"/>
      <c r="D152" s="165" t="s">
        <v>147</v>
      </c>
      <c r="E152" s="102"/>
      <c r="F152" s="102"/>
      <c r="G152" s="102"/>
    </row>
    <row r="153" spans="1:7" s="4" customFormat="1" ht="30">
      <c r="A153" s="10" t="s">
        <v>20</v>
      </c>
      <c r="B153" s="13"/>
      <c r="C153" s="102"/>
      <c r="D153" s="165" t="s">
        <v>147</v>
      </c>
      <c r="E153" s="102"/>
      <c r="F153" s="102"/>
      <c r="G153" s="102"/>
    </row>
    <row r="154" spans="1:7" s="4" customFormat="1" ht="12.75">
      <c r="A154" s="26"/>
      <c r="B154" s="13"/>
      <c r="C154" s="102"/>
      <c r="D154" s="165" t="s">
        <v>147</v>
      </c>
      <c r="E154" s="102"/>
      <c r="F154" s="102"/>
      <c r="G154" s="102"/>
    </row>
    <row r="155" spans="1:7" s="4" customFormat="1" ht="15">
      <c r="A155" s="10" t="s">
        <v>12</v>
      </c>
      <c r="B155" s="11"/>
      <c r="C155" s="102"/>
      <c r="D155" s="165" t="s">
        <v>147</v>
      </c>
      <c r="E155" s="102"/>
      <c r="F155" s="102"/>
      <c r="G155" s="102"/>
    </row>
    <row r="156" spans="1:7" s="4" customFormat="1" ht="15">
      <c r="A156" s="14" t="s">
        <v>164</v>
      </c>
      <c r="B156" s="11" t="s">
        <v>151</v>
      </c>
      <c r="C156" s="126">
        <f>C157+C158</f>
        <v>0</v>
      </c>
      <c r="D156" s="163">
        <f>E156+F156+G156</f>
        <v>0</v>
      </c>
      <c r="E156" s="126">
        <f>E157+E158</f>
        <v>0</v>
      </c>
      <c r="F156" s="126">
        <f>F157+F158</f>
        <v>0</v>
      </c>
      <c r="G156" s="126">
        <f>G157+G158</f>
        <v>0</v>
      </c>
    </row>
    <row r="157" spans="1:7" s="4" customFormat="1" ht="14.25">
      <c r="A157" s="15" t="s">
        <v>166</v>
      </c>
      <c r="B157" s="9" t="s">
        <v>167</v>
      </c>
      <c r="C157" s="114"/>
      <c r="D157" s="163">
        <f>E157+F157+G157</f>
        <v>0</v>
      </c>
      <c r="E157" s="114"/>
      <c r="F157" s="114"/>
      <c r="G157" s="114"/>
    </row>
    <row r="158" spans="1:7" s="4" customFormat="1" ht="14.25">
      <c r="A158" s="15" t="s">
        <v>168</v>
      </c>
      <c r="B158" s="9" t="s">
        <v>169</v>
      </c>
      <c r="C158" s="114"/>
      <c r="D158" s="163">
        <f>E158+F158+G158</f>
        <v>0</v>
      </c>
      <c r="E158" s="114"/>
      <c r="F158" s="114"/>
      <c r="G158" s="114"/>
    </row>
    <row r="159" spans="1:7" s="4" customFormat="1" ht="12.75">
      <c r="A159" s="26"/>
      <c r="B159" s="13"/>
      <c r="C159" s="102"/>
      <c r="D159" s="165" t="s">
        <v>147</v>
      </c>
      <c r="E159" s="102"/>
      <c r="F159" s="102"/>
      <c r="G159" s="102"/>
    </row>
    <row r="160" spans="1:7" ht="15">
      <c r="A160" s="10" t="s">
        <v>21</v>
      </c>
      <c r="B160" s="13"/>
      <c r="C160" s="102"/>
      <c r="D160" s="165" t="s">
        <v>147</v>
      </c>
      <c r="E160" s="102"/>
      <c r="F160" s="102"/>
      <c r="G160" s="102"/>
    </row>
    <row r="161" spans="1:7" ht="12.75">
      <c r="A161" s="26"/>
      <c r="B161" s="13"/>
      <c r="C161" s="102"/>
      <c r="D161" s="165" t="s">
        <v>147</v>
      </c>
      <c r="E161" s="102"/>
      <c r="F161" s="102"/>
      <c r="G161" s="102"/>
    </row>
    <row r="162" spans="1:7" ht="15">
      <c r="A162" s="10" t="s">
        <v>12</v>
      </c>
      <c r="B162" s="9"/>
      <c r="C162" s="102"/>
      <c r="D162" s="165" t="s">
        <v>147</v>
      </c>
      <c r="E162" s="102"/>
      <c r="F162" s="102"/>
      <c r="G162" s="102"/>
    </row>
    <row r="163" spans="1:7" ht="15">
      <c r="A163" s="10" t="s">
        <v>164</v>
      </c>
      <c r="B163" s="11" t="s">
        <v>151</v>
      </c>
      <c r="C163" s="126">
        <f>C164+C165</f>
        <v>0</v>
      </c>
      <c r="D163" s="163">
        <f>E163+F163+G163</f>
        <v>0</v>
      </c>
      <c r="E163" s="126">
        <f>E164+E165</f>
        <v>0</v>
      </c>
      <c r="F163" s="126">
        <f>F164+F165</f>
        <v>0</v>
      </c>
      <c r="G163" s="126">
        <f>G164+G165</f>
        <v>0</v>
      </c>
    </row>
    <row r="164" spans="1:7" ht="14.25">
      <c r="A164" s="8" t="s">
        <v>166</v>
      </c>
      <c r="B164" s="9" t="s">
        <v>167</v>
      </c>
      <c r="C164" s="114"/>
      <c r="D164" s="163">
        <f>E164+F164+G164</f>
        <v>0</v>
      </c>
      <c r="E164" s="114"/>
      <c r="F164" s="114"/>
      <c r="G164" s="114"/>
    </row>
    <row r="165" spans="1:7" ht="14.25">
      <c r="A165" s="8" t="s">
        <v>168</v>
      </c>
      <c r="B165" s="9" t="s">
        <v>169</v>
      </c>
      <c r="C165" s="114"/>
      <c r="D165" s="163">
        <f>E165+F165+G165</f>
        <v>0</v>
      </c>
      <c r="E165" s="114"/>
      <c r="F165" s="114"/>
      <c r="G165" s="114"/>
    </row>
    <row r="166" spans="1:7" s="155" customFormat="1" ht="12.75">
      <c r="A166" s="7"/>
      <c r="B166" s="6"/>
      <c r="C166" s="102"/>
      <c r="D166" s="165" t="s">
        <v>147</v>
      </c>
      <c r="E166" s="102"/>
      <c r="F166" s="102"/>
      <c r="G166" s="102"/>
    </row>
    <row r="167" spans="1:7" s="155" customFormat="1" ht="15.75">
      <c r="A167" s="94" t="s">
        <v>232</v>
      </c>
      <c r="B167" s="13"/>
      <c r="C167" s="102"/>
      <c r="D167" s="165" t="s">
        <v>147</v>
      </c>
      <c r="E167" s="102"/>
      <c r="F167" s="102"/>
      <c r="G167" s="102"/>
    </row>
    <row r="168" spans="1:7" s="155" customFormat="1" ht="12.75">
      <c r="A168" s="35"/>
      <c r="B168" s="13"/>
      <c r="C168" s="102"/>
      <c r="D168" s="165" t="s">
        <v>147</v>
      </c>
      <c r="E168" s="102"/>
      <c r="F168" s="102"/>
      <c r="G168" s="102"/>
    </row>
    <row r="169" spans="1:7" s="155" customFormat="1" ht="30">
      <c r="A169" s="14" t="s">
        <v>22</v>
      </c>
      <c r="B169" s="13"/>
      <c r="C169" s="102"/>
      <c r="D169" s="165" t="s">
        <v>147</v>
      </c>
      <c r="E169" s="102"/>
      <c r="F169" s="102"/>
      <c r="G169" s="102"/>
    </row>
    <row r="170" spans="1:7" s="155" customFormat="1" ht="12.75">
      <c r="A170" s="35"/>
      <c r="B170" s="13"/>
      <c r="C170" s="102"/>
      <c r="D170" s="165" t="s">
        <v>147</v>
      </c>
      <c r="E170" s="102"/>
      <c r="F170" s="102"/>
      <c r="G170" s="102"/>
    </row>
    <row r="171" spans="1:7" s="155" customFormat="1" ht="15">
      <c r="A171" s="14" t="s">
        <v>12</v>
      </c>
      <c r="B171" s="11"/>
      <c r="C171" s="102"/>
      <c r="D171" s="165" t="s">
        <v>147</v>
      </c>
      <c r="E171" s="102"/>
      <c r="F171" s="102"/>
      <c r="G171" s="102"/>
    </row>
    <row r="172" spans="1:7" s="155" customFormat="1" ht="15">
      <c r="A172" s="14" t="s">
        <v>164</v>
      </c>
      <c r="B172" s="11" t="s">
        <v>151</v>
      </c>
      <c r="C172" s="126">
        <f>C173+C174</f>
        <v>0</v>
      </c>
      <c r="D172" s="163">
        <f>E172+F172+G172</f>
        <v>0</v>
      </c>
      <c r="E172" s="126">
        <f>E173+E174</f>
        <v>0</v>
      </c>
      <c r="F172" s="126">
        <f>F173+F174</f>
        <v>0</v>
      </c>
      <c r="G172" s="126">
        <f>G173+G174</f>
        <v>0</v>
      </c>
    </row>
    <row r="173" spans="1:7" s="155" customFormat="1" ht="14.25">
      <c r="A173" s="15" t="s">
        <v>166</v>
      </c>
      <c r="B173" s="9" t="s">
        <v>167</v>
      </c>
      <c r="C173" s="114"/>
      <c r="D173" s="163">
        <f>E173+F173+G173</f>
        <v>0</v>
      </c>
      <c r="E173" s="114"/>
      <c r="F173" s="114"/>
      <c r="G173" s="114"/>
    </row>
    <row r="174" spans="1:7" s="155" customFormat="1" ht="14.25">
      <c r="A174" s="15" t="s">
        <v>168</v>
      </c>
      <c r="B174" s="9" t="s">
        <v>169</v>
      </c>
      <c r="C174" s="114"/>
      <c r="D174" s="163">
        <f>E174+F174+G174</f>
        <v>0</v>
      </c>
      <c r="E174" s="114"/>
      <c r="F174" s="114"/>
      <c r="G174" s="114"/>
    </row>
    <row r="175" spans="1:7" s="155" customFormat="1" ht="14.25">
      <c r="A175" s="15"/>
      <c r="B175" s="9"/>
      <c r="C175" s="102"/>
      <c r="D175" s="165" t="s">
        <v>147</v>
      </c>
      <c r="E175" s="102"/>
      <c r="F175" s="102"/>
      <c r="G175" s="102"/>
    </row>
    <row r="176" spans="1:7" s="4" customFormat="1" ht="18">
      <c r="A176" s="32" t="s">
        <v>23</v>
      </c>
      <c r="B176" s="33"/>
      <c r="C176" s="102"/>
      <c r="D176" s="165" t="s">
        <v>147</v>
      </c>
      <c r="E176" s="102"/>
      <c r="F176" s="102"/>
      <c r="G176" s="102"/>
    </row>
    <row r="177" spans="1:7" s="4" customFormat="1" ht="12.75">
      <c r="A177" s="34"/>
      <c r="B177" s="33"/>
      <c r="C177" s="157"/>
      <c r="D177" s="165" t="s">
        <v>147</v>
      </c>
      <c r="E177" s="157"/>
      <c r="F177" s="157"/>
      <c r="G177" s="157"/>
    </row>
    <row r="178" spans="1:7" s="4" customFormat="1" ht="31.5">
      <c r="A178" s="78" t="s">
        <v>24</v>
      </c>
      <c r="B178" s="72"/>
      <c r="C178" s="158"/>
      <c r="D178" s="165" t="s">
        <v>147</v>
      </c>
      <c r="E178" s="158"/>
      <c r="F178" s="158"/>
      <c r="G178" s="158"/>
    </row>
    <row r="179" spans="1:7" s="4" customFormat="1" ht="12.75">
      <c r="A179" s="79"/>
      <c r="B179" s="72"/>
      <c r="C179" s="158"/>
      <c r="D179" s="165" t="s">
        <v>147</v>
      </c>
      <c r="E179" s="158"/>
      <c r="F179" s="158"/>
      <c r="G179" s="158"/>
    </row>
    <row r="180" spans="1:7" s="4" customFormat="1" ht="15">
      <c r="A180" s="80" t="s">
        <v>12</v>
      </c>
      <c r="B180" s="68"/>
      <c r="C180" s="158"/>
      <c r="D180" s="165" t="s">
        <v>147</v>
      </c>
      <c r="E180" s="158"/>
      <c r="F180" s="158"/>
      <c r="G180" s="158"/>
    </row>
    <row r="181" spans="1:7" s="4" customFormat="1" ht="15">
      <c r="A181" s="80" t="s">
        <v>164</v>
      </c>
      <c r="B181" s="68" t="s">
        <v>151</v>
      </c>
      <c r="C181" s="126">
        <f>C182+C183</f>
        <v>0</v>
      </c>
      <c r="D181" s="163">
        <f aca="true" t="shared" si="19" ref="D181:D187">E181+F181+G181</f>
        <v>0</v>
      </c>
      <c r="E181" s="126">
        <f>E182+E183</f>
        <v>0</v>
      </c>
      <c r="F181" s="126">
        <f>F182+F183</f>
        <v>0</v>
      </c>
      <c r="G181" s="126">
        <f>G182+G183</f>
        <v>0</v>
      </c>
    </row>
    <row r="182" spans="1:7" s="4" customFormat="1" ht="14.25">
      <c r="A182" s="108" t="s">
        <v>166</v>
      </c>
      <c r="B182" s="70" t="s">
        <v>167</v>
      </c>
      <c r="C182" s="128">
        <f>C213+C193+C202</f>
        <v>0</v>
      </c>
      <c r="D182" s="163">
        <f t="shared" si="19"/>
        <v>0</v>
      </c>
      <c r="E182" s="128">
        <f aca="true" t="shared" si="20" ref="E182:G183">E213+E193+E202</f>
        <v>0</v>
      </c>
      <c r="F182" s="128">
        <f t="shared" si="20"/>
        <v>0</v>
      </c>
      <c r="G182" s="128">
        <f t="shared" si="20"/>
        <v>0</v>
      </c>
    </row>
    <row r="183" spans="1:7" s="4" customFormat="1" ht="14.25">
      <c r="A183" s="108" t="s">
        <v>168</v>
      </c>
      <c r="B183" s="70" t="s">
        <v>169</v>
      </c>
      <c r="C183" s="128">
        <f>C214+C194+C203</f>
        <v>0</v>
      </c>
      <c r="D183" s="163">
        <f t="shared" si="19"/>
        <v>0</v>
      </c>
      <c r="E183" s="128">
        <f t="shared" si="20"/>
        <v>0</v>
      </c>
      <c r="F183" s="128">
        <f t="shared" si="20"/>
        <v>0</v>
      </c>
      <c r="G183" s="128">
        <f t="shared" si="20"/>
        <v>0</v>
      </c>
    </row>
    <row r="184" spans="1:7" s="4" customFormat="1" ht="14.25">
      <c r="A184" s="69" t="s">
        <v>239</v>
      </c>
      <c r="B184" s="70" t="s">
        <v>162</v>
      </c>
      <c r="C184" s="129">
        <f aca="true" t="shared" si="21" ref="C184:G185">C204</f>
        <v>5</v>
      </c>
      <c r="D184" s="163">
        <f t="shared" si="19"/>
        <v>5</v>
      </c>
      <c r="E184" s="129">
        <f t="shared" si="21"/>
        <v>5</v>
      </c>
      <c r="F184" s="129">
        <f t="shared" si="21"/>
        <v>0</v>
      </c>
      <c r="G184" s="129">
        <f t="shared" si="21"/>
        <v>0</v>
      </c>
    </row>
    <row r="185" spans="1:7" s="4" customFormat="1" ht="14.25">
      <c r="A185" s="69" t="s">
        <v>240</v>
      </c>
      <c r="B185" s="70" t="s">
        <v>154</v>
      </c>
      <c r="C185" s="129">
        <f t="shared" si="21"/>
        <v>2</v>
      </c>
      <c r="D185" s="163">
        <f t="shared" si="19"/>
        <v>1.5</v>
      </c>
      <c r="E185" s="129">
        <f t="shared" si="21"/>
        <v>1.5</v>
      </c>
      <c r="F185" s="129">
        <f t="shared" si="21"/>
        <v>0</v>
      </c>
      <c r="G185" s="129">
        <f t="shared" si="21"/>
        <v>0</v>
      </c>
    </row>
    <row r="186" spans="1:7" s="4" customFormat="1" ht="12.75">
      <c r="A186" s="79" t="s">
        <v>222</v>
      </c>
      <c r="B186" s="72" t="s">
        <v>223</v>
      </c>
      <c r="C186" s="129">
        <f aca="true" t="shared" si="22" ref="C186:G187">C195</f>
        <v>2</v>
      </c>
      <c r="D186" s="163">
        <f t="shared" si="19"/>
        <v>2</v>
      </c>
      <c r="E186" s="129">
        <f t="shared" si="22"/>
        <v>2</v>
      </c>
      <c r="F186" s="129">
        <f t="shared" si="22"/>
        <v>0</v>
      </c>
      <c r="G186" s="129">
        <f t="shared" si="22"/>
        <v>0</v>
      </c>
    </row>
    <row r="187" spans="1:7" ht="12.75">
      <c r="A187" s="71" t="s">
        <v>13</v>
      </c>
      <c r="B187" s="72" t="s">
        <v>227</v>
      </c>
      <c r="C187" s="129">
        <f t="shared" si="22"/>
        <v>0</v>
      </c>
      <c r="D187" s="163">
        <f t="shared" si="19"/>
        <v>0</v>
      </c>
      <c r="E187" s="129">
        <f t="shared" si="22"/>
        <v>0</v>
      </c>
      <c r="F187" s="129">
        <f t="shared" si="22"/>
        <v>0</v>
      </c>
      <c r="G187" s="129">
        <f t="shared" si="22"/>
        <v>0</v>
      </c>
    </row>
    <row r="188" spans="1:7" s="4" customFormat="1" ht="12.75">
      <c r="A188" s="36"/>
      <c r="B188" s="31"/>
      <c r="C188" s="158"/>
      <c r="D188" s="165" t="s">
        <v>147</v>
      </c>
      <c r="E188" s="158"/>
      <c r="F188" s="158"/>
      <c r="G188" s="158"/>
    </row>
    <row r="189" spans="1:7" s="4" customFormat="1" ht="31.5">
      <c r="A189" s="95" t="s">
        <v>25</v>
      </c>
      <c r="B189" s="84"/>
      <c r="C189" s="158"/>
      <c r="D189" s="165" t="s">
        <v>147</v>
      </c>
      <c r="E189" s="158"/>
      <c r="F189" s="158"/>
      <c r="G189" s="158"/>
    </row>
    <row r="190" spans="1:7" s="4" customFormat="1" ht="12.75">
      <c r="A190" s="96"/>
      <c r="B190" s="84"/>
      <c r="C190" s="158"/>
      <c r="D190" s="165" t="s">
        <v>147</v>
      </c>
      <c r="E190" s="158"/>
      <c r="F190" s="158"/>
      <c r="G190" s="158"/>
    </row>
    <row r="191" spans="1:7" s="4" customFormat="1" ht="15">
      <c r="A191" s="97" t="s">
        <v>12</v>
      </c>
      <c r="B191" s="86"/>
      <c r="C191" s="158"/>
      <c r="D191" s="165" t="s">
        <v>147</v>
      </c>
      <c r="E191" s="158"/>
      <c r="F191" s="158"/>
      <c r="G191" s="158"/>
    </row>
    <row r="192" spans="1:7" s="4" customFormat="1" ht="15">
      <c r="A192" s="97" t="s">
        <v>164</v>
      </c>
      <c r="B192" s="86" t="s">
        <v>151</v>
      </c>
      <c r="C192" s="126">
        <f>C193+C194</f>
        <v>0</v>
      </c>
      <c r="D192" s="163">
        <f>E192+F192+G192</f>
        <v>0</v>
      </c>
      <c r="E192" s="126">
        <f>E193+E194</f>
        <v>0</v>
      </c>
      <c r="F192" s="126">
        <f>F193+F194</f>
        <v>0</v>
      </c>
      <c r="G192" s="126">
        <f>G193+G194</f>
        <v>0</v>
      </c>
    </row>
    <row r="193" spans="1:7" s="4" customFormat="1" ht="14.25">
      <c r="A193" s="93" t="s">
        <v>166</v>
      </c>
      <c r="B193" s="88" t="s">
        <v>167</v>
      </c>
      <c r="C193" s="130">
        <f aca="true" t="shared" si="23" ref="C193:G196">C222</f>
        <v>0</v>
      </c>
      <c r="D193" s="163">
        <f>E193+F193+G193</f>
        <v>0</v>
      </c>
      <c r="E193" s="130">
        <f t="shared" si="23"/>
        <v>0</v>
      </c>
      <c r="F193" s="130">
        <f t="shared" si="23"/>
        <v>0</v>
      </c>
      <c r="G193" s="130">
        <f t="shared" si="23"/>
        <v>0</v>
      </c>
    </row>
    <row r="194" spans="1:7" s="4" customFormat="1" ht="14.25">
      <c r="A194" s="93" t="s">
        <v>168</v>
      </c>
      <c r="B194" s="88" t="s">
        <v>169</v>
      </c>
      <c r="C194" s="130">
        <f t="shared" si="23"/>
        <v>0</v>
      </c>
      <c r="D194" s="163">
        <f>E194+F194+G194</f>
        <v>0</v>
      </c>
      <c r="E194" s="130">
        <f t="shared" si="23"/>
        <v>0</v>
      </c>
      <c r="F194" s="130">
        <f t="shared" si="23"/>
        <v>0</v>
      </c>
      <c r="G194" s="130">
        <f t="shared" si="23"/>
        <v>0</v>
      </c>
    </row>
    <row r="195" spans="1:7" s="4" customFormat="1" ht="14.25">
      <c r="A195" s="92" t="s">
        <v>222</v>
      </c>
      <c r="B195" s="90" t="s">
        <v>223</v>
      </c>
      <c r="C195" s="130">
        <f t="shared" si="23"/>
        <v>2</v>
      </c>
      <c r="D195" s="163">
        <f>E195+F195+G195</f>
        <v>2</v>
      </c>
      <c r="E195" s="130">
        <f t="shared" si="23"/>
        <v>2</v>
      </c>
      <c r="F195" s="130">
        <f t="shared" si="23"/>
        <v>0</v>
      </c>
      <c r="G195" s="130">
        <f t="shared" si="23"/>
        <v>0</v>
      </c>
    </row>
    <row r="196" spans="1:7" ht="14.25">
      <c r="A196" s="89" t="s">
        <v>13</v>
      </c>
      <c r="B196" s="90" t="s">
        <v>227</v>
      </c>
      <c r="C196" s="130">
        <f t="shared" si="23"/>
        <v>0</v>
      </c>
      <c r="D196" s="163">
        <f>E196+F196+G196</f>
        <v>0</v>
      </c>
      <c r="E196" s="130">
        <f t="shared" si="23"/>
        <v>0</v>
      </c>
      <c r="F196" s="130">
        <f t="shared" si="23"/>
        <v>0</v>
      </c>
      <c r="G196" s="130">
        <f t="shared" si="23"/>
        <v>0</v>
      </c>
    </row>
    <row r="197" spans="1:7" s="4" customFormat="1" ht="12.75">
      <c r="A197" s="96"/>
      <c r="B197" s="84"/>
      <c r="C197" s="158"/>
      <c r="D197" s="165" t="s">
        <v>147</v>
      </c>
      <c r="E197" s="158"/>
      <c r="F197" s="158"/>
      <c r="G197" s="158"/>
    </row>
    <row r="198" spans="1:7" s="4" customFormat="1" ht="47.25">
      <c r="A198" s="95" t="s">
        <v>26</v>
      </c>
      <c r="B198" s="90"/>
      <c r="C198" s="158"/>
      <c r="D198" s="165" t="s">
        <v>147</v>
      </c>
      <c r="E198" s="158"/>
      <c r="F198" s="158"/>
      <c r="G198" s="158"/>
    </row>
    <row r="199" spans="1:7" s="4" customFormat="1" ht="12.75">
      <c r="A199" s="92"/>
      <c r="B199" s="90"/>
      <c r="C199" s="158"/>
      <c r="D199" s="165" t="s">
        <v>147</v>
      </c>
      <c r="E199" s="158"/>
      <c r="F199" s="158"/>
      <c r="G199" s="158"/>
    </row>
    <row r="200" spans="1:7" s="4" customFormat="1" ht="15">
      <c r="A200" s="97" t="s">
        <v>12</v>
      </c>
      <c r="B200" s="86"/>
      <c r="C200" s="158"/>
      <c r="D200" s="165" t="s">
        <v>147</v>
      </c>
      <c r="E200" s="158"/>
      <c r="F200" s="158"/>
      <c r="G200" s="158"/>
    </row>
    <row r="201" spans="1:7" s="4" customFormat="1" ht="15">
      <c r="A201" s="97" t="s">
        <v>164</v>
      </c>
      <c r="B201" s="86" t="s">
        <v>151</v>
      </c>
      <c r="C201" s="126">
        <f>C202+C203</f>
        <v>0</v>
      </c>
      <c r="D201" s="163">
        <f>E201+F201+G201</f>
        <v>0</v>
      </c>
      <c r="E201" s="126">
        <f>E202+E203</f>
        <v>0</v>
      </c>
      <c r="F201" s="126">
        <f>F202+F203</f>
        <v>0</v>
      </c>
      <c r="G201" s="126">
        <f>G202+G203</f>
        <v>0</v>
      </c>
    </row>
    <row r="202" spans="1:7" s="4" customFormat="1" ht="14.25">
      <c r="A202" s="93" t="s">
        <v>166</v>
      </c>
      <c r="B202" s="88" t="s">
        <v>167</v>
      </c>
      <c r="C202" s="130">
        <f aca="true" t="shared" si="24" ref="C202:G203">C233+C242+C249+C256</f>
        <v>0</v>
      </c>
      <c r="D202" s="163">
        <f>E202+F202+G202</f>
        <v>0</v>
      </c>
      <c r="E202" s="130">
        <f t="shared" si="24"/>
        <v>0</v>
      </c>
      <c r="F202" s="130">
        <f t="shared" si="24"/>
        <v>0</v>
      </c>
      <c r="G202" s="130">
        <f t="shared" si="24"/>
        <v>0</v>
      </c>
    </row>
    <row r="203" spans="1:7" s="4" customFormat="1" ht="14.25">
      <c r="A203" s="93" t="s">
        <v>168</v>
      </c>
      <c r="B203" s="88" t="s">
        <v>169</v>
      </c>
      <c r="C203" s="130">
        <f t="shared" si="24"/>
        <v>0</v>
      </c>
      <c r="D203" s="163">
        <f>E203+F203+G203</f>
        <v>0</v>
      </c>
      <c r="E203" s="130">
        <f t="shared" si="24"/>
        <v>0</v>
      </c>
      <c r="F203" s="130">
        <f t="shared" si="24"/>
        <v>0</v>
      </c>
      <c r="G203" s="130">
        <f t="shared" si="24"/>
        <v>0</v>
      </c>
    </row>
    <row r="204" spans="1:7" s="155" customFormat="1" ht="14.25">
      <c r="A204" s="87" t="s">
        <v>239</v>
      </c>
      <c r="B204" s="88" t="s">
        <v>162</v>
      </c>
      <c r="C204" s="130">
        <f aca="true" t="shared" si="25" ref="C204:G205">C235</f>
        <v>5</v>
      </c>
      <c r="D204" s="163">
        <f>E204+F204+G204</f>
        <v>5</v>
      </c>
      <c r="E204" s="130">
        <f t="shared" si="25"/>
        <v>5</v>
      </c>
      <c r="F204" s="130">
        <f t="shared" si="25"/>
        <v>0</v>
      </c>
      <c r="G204" s="130">
        <f t="shared" si="25"/>
        <v>0</v>
      </c>
    </row>
    <row r="205" spans="1:7" ht="14.25">
      <c r="A205" s="87" t="s">
        <v>240</v>
      </c>
      <c r="B205" s="88" t="s">
        <v>154</v>
      </c>
      <c r="C205" s="130">
        <f t="shared" si="25"/>
        <v>2</v>
      </c>
      <c r="D205" s="163">
        <f>E205+F205+G205</f>
        <v>1.5</v>
      </c>
      <c r="E205" s="130">
        <f t="shared" si="25"/>
        <v>1.5</v>
      </c>
      <c r="F205" s="130">
        <f t="shared" si="25"/>
        <v>0</v>
      </c>
      <c r="G205" s="130">
        <f t="shared" si="25"/>
        <v>0</v>
      </c>
    </row>
    <row r="206" spans="1:7" s="4" customFormat="1" ht="12.75">
      <c r="A206" s="35"/>
      <c r="B206" s="13"/>
      <c r="C206" s="158"/>
      <c r="D206" s="165" t="s">
        <v>147</v>
      </c>
      <c r="E206" s="158"/>
      <c r="F206" s="158"/>
      <c r="G206" s="158"/>
    </row>
    <row r="207" spans="1:7" s="4" customFormat="1" ht="15.75">
      <c r="A207" s="181" t="s">
        <v>242</v>
      </c>
      <c r="B207" s="13"/>
      <c r="C207" s="158"/>
      <c r="D207" s="165"/>
      <c r="E207" s="158"/>
      <c r="F207" s="158"/>
      <c r="G207" s="158"/>
    </row>
    <row r="208" spans="1:7" s="4" customFormat="1" ht="12.75">
      <c r="A208" s="111"/>
      <c r="B208" s="13"/>
      <c r="C208" s="158"/>
      <c r="D208" s="165"/>
      <c r="E208" s="158"/>
      <c r="F208" s="158"/>
      <c r="G208" s="158"/>
    </row>
    <row r="209" spans="1:7" s="4" customFormat="1" ht="15">
      <c r="A209" s="169" t="s">
        <v>243</v>
      </c>
      <c r="B209" s="13"/>
      <c r="C209" s="158"/>
      <c r="D209" s="165"/>
      <c r="E209" s="158"/>
      <c r="F209" s="158"/>
      <c r="G209" s="158"/>
    </row>
    <row r="210" spans="1:7" s="4" customFormat="1" ht="12.75">
      <c r="A210" s="35"/>
      <c r="B210" s="13"/>
      <c r="C210" s="158"/>
      <c r="D210" s="165"/>
      <c r="E210" s="158"/>
      <c r="F210" s="158"/>
      <c r="G210" s="158"/>
    </row>
    <row r="211" spans="1:7" s="4" customFormat="1" ht="15">
      <c r="A211" s="14" t="s">
        <v>12</v>
      </c>
      <c r="B211" s="11"/>
      <c r="C211" s="158"/>
      <c r="D211" s="165" t="s">
        <v>147</v>
      </c>
      <c r="E211" s="158"/>
      <c r="F211" s="158"/>
      <c r="G211" s="158"/>
    </row>
    <row r="212" spans="1:7" s="4" customFormat="1" ht="15">
      <c r="A212" s="14" t="s">
        <v>164</v>
      </c>
      <c r="B212" s="11" t="s">
        <v>151</v>
      </c>
      <c r="C212" s="131">
        <f>C213+C214</f>
        <v>0</v>
      </c>
      <c r="D212" s="163">
        <f>E212+F212+G212</f>
        <v>0</v>
      </c>
      <c r="E212" s="131">
        <f>E213+E214</f>
        <v>0</v>
      </c>
      <c r="F212" s="131">
        <f>F213+F214</f>
        <v>0</v>
      </c>
      <c r="G212" s="131">
        <f>G213+G214</f>
        <v>0</v>
      </c>
    </row>
    <row r="213" spans="1:7" s="4" customFormat="1" ht="14.25">
      <c r="A213" s="15" t="s">
        <v>166</v>
      </c>
      <c r="B213" s="9" t="s">
        <v>167</v>
      </c>
      <c r="C213" s="114"/>
      <c r="D213" s="163">
        <f>E213+F213+G213</f>
        <v>0</v>
      </c>
      <c r="E213" s="117"/>
      <c r="F213" s="117"/>
      <c r="G213" s="117"/>
    </row>
    <row r="214" spans="1:7" s="4" customFormat="1" ht="14.25">
      <c r="A214" s="15" t="s">
        <v>168</v>
      </c>
      <c r="B214" s="9" t="s">
        <v>169</v>
      </c>
      <c r="C214" s="114"/>
      <c r="D214" s="163">
        <f>E214+F214+G214</f>
        <v>0</v>
      </c>
      <c r="E214" s="117"/>
      <c r="F214" s="117"/>
      <c r="G214" s="117"/>
    </row>
    <row r="215" spans="1:7" s="4" customFormat="1" ht="12.75">
      <c r="A215" s="35"/>
      <c r="B215" s="13"/>
      <c r="C215" s="158"/>
      <c r="D215" s="165"/>
      <c r="E215" s="158"/>
      <c r="F215" s="158"/>
      <c r="G215" s="158"/>
    </row>
    <row r="216" spans="1:7" s="4" customFormat="1" ht="15.75">
      <c r="A216" s="94" t="s">
        <v>27</v>
      </c>
      <c r="B216" s="31"/>
      <c r="C216" s="158"/>
      <c r="D216" s="165" t="s">
        <v>147</v>
      </c>
      <c r="E216" s="158"/>
      <c r="F216" s="158"/>
      <c r="G216" s="158"/>
    </row>
    <row r="217" spans="1:7" s="4" customFormat="1" ht="15">
      <c r="A217" s="14"/>
      <c r="B217" s="31"/>
      <c r="C217" s="158"/>
      <c r="D217" s="165" t="s">
        <v>147</v>
      </c>
      <c r="E217" s="158"/>
      <c r="F217" s="158"/>
      <c r="G217" s="158"/>
    </row>
    <row r="218" spans="1:7" s="4" customFormat="1" ht="15">
      <c r="A218" s="14" t="s">
        <v>28</v>
      </c>
      <c r="B218" s="13"/>
      <c r="C218" s="158"/>
      <c r="D218" s="165" t="s">
        <v>147</v>
      </c>
      <c r="E218" s="158"/>
      <c r="F218" s="158"/>
      <c r="G218" s="158"/>
    </row>
    <row r="219" spans="1:7" s="4" customFormat="1" ht="12.75">
      <c r="A219" s="35"/>
      <c r="B219" s="13"/>
      <c r="C219" s="158"/>
      <c r="D219" s="165" t="s">
        <v>147</v>
      </c>
      <c r="E219" s="158"/>
      <c r="F219" s="158"/>
      <c r="G219" s="158"/>
    </row>
    <row r="220" spans="1:7" s="4" customFormat="1" ht="15">
      <c r="A220" s="14" t="s">
        <v>12</v>
      </c>
      <c r="B220" s="11"/>
      <c r="C220" s="158"/>
      <c r="D220" s="165" t="s">
        <v>147</v>
      </c>
      <c r="E220" s="158"/>
      <c r="F220" s="158"/>
      <c r="G220" s="158"/>
    </row>
    <row r="221" spans="1:7" s="4" customFormat="1" ht="15">
      <c r="A221" s="14" t="s">
        <v>164</v>
      </c>
      <c r="B221" s="11" t="s">
        <v>151</v>
      </c>
      <c r="C221" s="131">
        <f>C222+C223</f>
        <v>0</v>
      </c>
      <c r="D221" s="163">
        <f>E221+F221+G221</f>
        <v>0</v>
      </c>
      <c r="E221" s="131">
        <f>E222+E223</f>
        <v>0</v>
      </c>
      <c r="F221" s="131">
        <f>F222+F223</f>
        <v>0</v>
      </c>
      <c r="G221" s="131">
        <f>G222+G223</f>
        <v>0</v>
      </c>
    </row>
    <row r="222" spans="1:7" s="4" customFormat="1" ht="14.25">
      <c r="A222" s="15" t="s">
        <v>166</v>
      </c>
      <c r="B222" s="9" t="s">
        <v>167</v>
      </c>
      <c r="C222" s="114"/>
      <c r="D222" s="163">
        <f>E222+F222+G222</f>
        <v>0</v>
      </c>
      <c r="E222" s="117"/>
      <c r="F222" s="117"/>
      <c r="G222" s="117"/>
    </row>
    <row r="223" spans="1:7" s="4" customFormat="1" ht="14.25">
      <c r="A223" s="15" t="s">
        <v>168</v>
      </c>
      <c r="B223" s="9" t="s">
        <v>169</v>
      </c>
      <c r="C223" s="114"/>
      <c r="D223" s="163">
        <f>E223+F223+G223</f>
        <v>0</v>
      </c>
      <c r="E223" s="117"/>
      <c r="F223" s="117"/>
      <c r="G223" s="117"/>
    </row>
    <row r="224" spans="1:7" s="4" customFormat="1" ht="12.75">
      <c r="A224" s="35" t="s">
        <v>222</v>
      </c>
      <c r="B224" s="13" t="s">
        <v>223</v>
      </c>
      <c r="C224" s="114">
        <v>2</v>
      </c>
      <c r="D224" s="163">
        <f>E224+F224+G224</f>
        <v>2</v>
      </c>
      <c r="E224" s="116">
        <v>2</v>
      </c>
      <c r="F224" s="116">
        <v>0</v>
      </c>
      <c r="G224" s="116">
        <v>0</v>
      </c>
    </row>
    <row r="225" spans="1:7" ht="12.75">
      <c r="A225" s="26" t="s">
        <v>13</v>
      </c>
      <c r="B225" s="13" t="s">
        <v>227</v>
      </c>
      <c r="C225" s="114"/>
      <c r="D225" s="163">
        <f>E225+F225+G225</f>
        <v>0</v>
      </c>
      <c r="E225" s="116"/>
      <c r="F225" s="116"/>
      <c r="G225" s="116"/>
    </row>
    <row r="226" spans="1:7" s="4" customFormat="1" ht="12.75">
      <c r="A226" s="26"/>
      <c r="B226" s="13"/>
      <c r="C226" s="158"/>
      <c r="D226" s="165" t="s">
        <v>147</v>
      </c>
      <c r="E226" s="158"/>
      <c r="F226" s="158"/>
      <c r="G226" s="158"/>
    </row>
    <row r="227" spans="1:7" s="4" customFormat="1" ht="47.25">
      <c r="A227" s="94" t="s">
        <v>29</v>
      </c>
      <c r="B227" s="13"/>
      <c r="C227" s="158"/>
      <c r="D227" s="165" t="s">
        <v>147</v>
      </c>
      <c r="E227" s="158"/>
      <c r="F227" s="158"/>
      <c r="G227" s="158"/>
    </row>
    <row r="228" spans="1:7" s="4" customFormat="1" ht="12.75">
      <c r="A228" s="35"/>
      <c r="B228" s="13"/>
      <c r="C228" s="158"/>
      <c r="D228" s="165" t="s">
        <v>147</v>
      </c>
      <c r="E228" s="158"/>
      <c r="F228" s="158"/>
      <c r="G228" s="158"/>
    </row>
    <row r="229" spans="1:7" s="4" customFormat="1" ht="30.75" customHeight="1">
      <c r="A229" s="14" t="s">
        <v>30</v>
      </c>
      <c r="B229" s="13"/>
      <c r="C229" s="158"/>
      <c r="D229" s="165" t="s">
        <v>147</v>
      </c>
      <c r="E229" s="158"/>
      <c r="F229" s="158"/>
      <c r="G229" s="158"/>
    </row>
    <row r="230" spans="1:7" s="4" customFormat="1" ht="12.75">
      <c r="A230" s="35"/>
      <c r="B230" s="13"/>
      <c r="C230" s="158"/>
      <c r="D230" s="165" t="s">
        <v>147</v>
      </c>
      <c r="E230" s="158"/>
      <c r="F230" s="158"/>
      <c r="G230" s="158"/>
    </row>
    <row r="231" spans="1:7" s="155" customFormat="1" ht="15">
      <c r="A231" s="14" t="s">
        <v>12</v>
      </c>
      <c r="B231" s="11"/>
      <c r="C231" s="102"/>
      <c r="D231" s="165" t="s">
        <v>147</v>
      </c>
      <c r="E231" s="102"/>
      <c r="F231" s="102"/>
      <c r="G231" s="102"/>
    </row>
    <row r="232" spans="1:7" s="155" customFormat="1" ht="15">
      <c r="A232" s="14" t="s">
        <v>164</v>
      </c>
      <c r="B232" s="11" t="s">
        <v>151</v>
      </c>
      <c r="C232" s="131">
        <f>C233+C234</f>
        <v>0</v>
      </c>
      <c r="D232" s="163">
        <f>E232+F232+G232</f>
        <v>0</v>
      </c>
      <c r="E232" s="131">
        <f>E233+E234</f>
        <v>0</v>
      </c>
      <c r="F232" s="131">
        <f>F233+F234</f>
        <v>0</v>
      </c>
      <c r="G232" s="131">
        <f>G233+G234</f>
        <v>0</v>
      </c>
    </row>
    <row r="233" spans="1:7" s="155" customFormat="1" ht="14.25">
      <c r="A233" s="15" t="s">
        <v>166</v>
      </c>
      <c r="B233" s="9" t="s">
        <v>167</v>
      </c>
      <c r="C233" s="114"/>
      <c r="D233" s="163">
        <f>E233+F233+G233</f>
        <v>0</v>
      </c>
      <c r="E233" s="117"/>
      <c r="F233" s="117"/>
      <c r="G233" s="117"/>
    </row>
    <row r="234" spans="1:7" s="155" customFormat="1" ht="14.25">
      <c r="A234" s="15" t="s">
        <v>168</v>
      </c>
      <c r="B234" s="9" t="s">
        <v>169</v>
      </c>
      <c r="C234" s="114"/>
      <c r="D234" s="163">
        <f>E234+F234+G234</f>
        <v>0</v>
      </c>
      <c r="E234" s="117"/>
      <c r="F234" s="117"/>
      <c r="G234" s="117"/>
    </row>
    <row r="235" spans="1:7" s="155" customFormat="1" ht="14.25">
      <c r="A235" s="8" t="s">
        <v>239</v>
      </c>
      <c r="B235" s="9" t="s">
        <v>162</v>
      </c>
      <c r="C235" s="114">
        <v>5</v>
      </c>
      <c r="D235" s="163">
        <f>E235+F235+G235</f>
        <v>5</v>
      </c>
      <c r="E235" s="117">
        <v>5</v>
      </c>
      <c r="F235" s="117">
        <v>0</v>
      </c>
      <c r="G235" s="117">
        <v>0</v>
      </c>
    </row>
    <row r="236" spans="1:7" ht="14.25">
      <c r="A236" s="162" t="s">
        <v>240</v>
      </c>
      <c r="B236" s="9" t="s">
        <v>154</v>
      </c>
      <c r="C236" s="114">
        <v>2</v>
      </c>
      <c r="D236" s="163">
        <f>E236+F236+G236</f>
        <v>1.5</v>
      </c>
      <c r="E236" s="117">
        <v>1.5</v>
      </c>
      <c r="F236" s="117">
        <v>0</v>
      </c>
      <c r="G236" s="117">
        <v>0</v>
      </c>
    </row>
    <row r="237" spans="1:7" s="155" customFormat="1" ht="14.25">
      <c r="A237" s="15"/>
      <c r="B237" s="9"/>
      <c r="C237" s="159"/>
      <c r="D237" s="165" t="s">
        <v>147</v>
      </c>
      <c r="E237" s="159"/>
      <c r="F237" s="159"/>
      <c r="G237" s="159"/>
    </row>
    <row r="238" spans="1:7" s="4" customFormat="1" ht="30">
      <c r="A238" s="14" t="s">
        <v>31</v>
      </c>
      <c r="B238" s="13"/>
      <c r="C238" s="158"/>
      <c r="D238" s="165" t="s">
        <v>147</v>
      </c>
      <c r="E238" s="158"/>
      <c r="F238" s="158"/>
      <c r="G238" s="158"/>
    </row>
    <row r="239" spans="1:7" s="4" customFormat="1" ht="12.75">
      <c r="A239" s="35"/>
      <c r="B239" s="13"/>
      <c r="C239" s="158"/>
      <c r="D239" s="165" t="s">
        <v>147</v>
      </c>
      <c r="E239" s="158"/>
      <c r="F239" s="158"/>
      <c r="G239" s="158"/>
    </row>
    <row r="240" spans="1:7" s="4" customFormat="1" ht="15">
      <c r="A240" s="14" t="s">
        <v>12</v>
      </c>
      <c r="B240" s="11"/>
      <c r="C240" s="158"/>
      <c r="D240" s="165" t="s">
        <v>147</v>
      </c>
      <c r="E240" s="158"/>
      <c r="F240" s="158"/>
      <c r="G240" s="158"/>
    </row>
    <row r="241" spans="1:7" s="4" customFormat="1" ht="15">
      <c r="A241" s="14" t="s">
        <v>164</v>
      </c>
      <c r="B241" s="11" t="s">
        <v>151</v>
      </c>
      <c r="C241" s="131">
        <f>C242+C243</f>
        <v>0</v>
      </c>
      <c r="D241" s="163">
        <f>E241+F241+G241</f>
        <v>0</v>
      </c>
      <c r="E241" s="131">
        <f>E242+E243</f>
        <v>0</v>
      </c>
      <c r="F241" s="131">
        <f>F242+F243</f>
        <v>0</v>
      </c>
      <c r="G241" s="131">
        <f>G242+G243</f>
        <v>0</v>
      </c>
    </row>
    <row r="242" spans="1:7" s="4" customFormat="1" ht="14.25">
      <c r="A242" s="15" t="s">
        <v>166</v>
      </c>
      <c r="B242" s="9" t="s">
        <v>167</v>
      </c>
      <c r="C242" s="114"/>
      <c r="D242" s="163">
        <f>E242+F242+G242</f>
        <v>0</v>
      </c>
      <c r="E242" s="117"/>
      <c r="F242" s="117"/>
      <c r="G242" s="117"/>
    </row>
    <row r="243" spans="1:7" s="4" customFormat="1" ht="14.25">
      <c r="A243" s="15" t="s">
        <v>168</v>
      </c>
      <c r="B243" s="9" t="s">
        <v>169</v>
      </c>
      <c r="C243" s="114"/>
      <c r="D243" s="163">
        <f>E243+F243+G243</f>
        <v>0</v>
      </c>
      <c r="E243" s="117"/>
      <c r="F243" s="117"/>
      <c r="G243" s="117"/>
    </row>
    <row r="244" spans="1:7" s="4" customFormat="1" ht="12.75">
      <c r="A244" s="35"/>
      <c r="B244" s="13"/>
      <c r="C244" s="158"/>
      <c r="D244" s="165" t="s">
        <v>147</v>
      </c>
      <c r="E244" s="158"/>
      <c r="F244" s="158"/>
      <c r="G244" s="158"/>
    </row>
    <row r="245" spans="1:7" s="4" customFormat="1" ht="17.25" customHeight="1">
      <c r="A245" s="14" t="s">
        <v>32</v>
      </c>
      <c r="B245" s="13"/>
      <c r="C245" s="158"/>
      <c r="D245" s="165" t="s">
        <v>147</v>
      </c>
      <c r="E245" s="158"/>
      <c r="F245" s="158"/>
      <c r="G245" s="158"/>
    </row>
    <row r="246" spans="1:7" s="4" customFormat="1" ht="12.75">
      <c r="A246" s="35"/>
      <c r="B246" s="37"/>
      <c r="C246" s="158"/>
      <c r="D246" s="165" t="s">
        <v>147</v>
      </c>
      <c r="E246" s="158"/>
      <c r="F246" s="158"/>
      <c r="G246" s="158"/>
    </row>
    <row r="247" spans="1:7" s="155" customFormat="1" ht="15">
      <c r="A247" s="14" t="s">
        <v>12</v>
      </c>
      <c r="B247" s="11"/>
      <c r="C247" s="102"/>
      <c r="D247" s="165" t="s">
        <v>147</v>
      </c>
      <c r="E247" s="102"/>
      <c r="F247" s="102"/>
      <c r="G247" s="102"/>
    </row>
    <row r="248" spans="1:7" s="155" customFormat="1" ht="15">
      <c r="A248" s="14" t="s">
        <v>164</v>
      </c>
      <c r="B248" s="11" t="s">
        <v>151</v>
      </c>
      <c r="C248" s="131">
        <f>C249+C250</f>
        <v>0</v>
      </c>
      <c r="D248" s="163">
        <f>E248+F248+G248</f>
        <v>0</v>
      </c>
      <c r="E248" s="131">
        <f>E249+E250</f>
        <v>0</v>
      </c>
      <c r="F248" s="131">
        <f>F249+F250</f>
        <v>0</v>
      </c>
      <c r="G248" s="131">
        <f>G249+G250</f>
        <v>0</v>
      </c>
    </row>
    <row r="249" spans="1:7" s="155" customFormat="1" ht="14.25">
      <c r="A249" s="15" t="s">
        <v>166</v>
      </c>
      <c r="B249" s="9" t="s">
        <v>167</v>
      </c>
      <c r="C249" s="114"/>
      <c r="D249" s="163">
        <f>E249+F249+G249</f>
        <v>0</v>
      </c>
      <c r="E249" s="117"/>
      <c r="F249" s="117"/>
      <c r="G249" s="117"/>
    </row>
    <row r="250" spans="1:7" s="155" customFormat="1" ht="14.25">
      <c r="A250" s="15" t="s">
        <v>168</v>
      </c>
      <c r="B250" s="9" t="s">
        <v>169</v>
      </c>
      <c r="C250" s="114"/>
      <c r="D250" s="163">
        <f>E250+F250+G250</f>
        <v>0</v>
      </c>
      <c r="E250" s="117"/>
      <c r="F250" s="117"/>
      <c r="G250" s="117"/>
    </row>
    <row r="251" spans="1:7" s="155" customFormat="1" ht="14.25">
      <c r="A251" s="15"/>
      <c r="B251" s="9"/>
      <c r="C251" s="159"/>
      <c r="D251" s="165" t="s">
        <v>147</v>
      </c>
      <c r="E251" s="159"/>
      <c r="F251" s="159"/>
      <c r="G251" s="159"/>
    </row>
    <row r="252" spans="1:7" ht="30">
      <c r="A252" s="14" t="s">
        <v>33</v>
      </c>
      <c r="B252" s="11"/>
      <c r="C252" s="158"/>
      <c r="D252" s="165" t="s">
        <v>147</v>
      </c>
      <c r="E252" s="158"/>
      <c r="F252" s="158"/>
      <c r="G252" s="158"/>
    </row>
    <row r="253" spans="1:7" ht="12.75">
      <c r="A253" s="35"/>
      <c r="B253" s="13"/>
      <c r="C253" s="158"/>
      <c r="D253" s="165" t="s">
        <v>147</v>
      </c>
      <c r="E253" s="158"/>
      <c r="F253" s="158"/>
      <c r="G253" s="158"/>
    </row>
    <row r="254" spans="1:7" s="155" customFormat="1" ht="15">
      <c r="A254" s="14" t="s">
        <v>12</v>
      </c>
      <c r="B254" s="11"/>
      <c r="C254" s="102"/>
      <c r="D254" s="165" t="s">
        <v>147</v>
      </c>
      <c r="E254" s="102"/>
      <c r="F254" s="102"/>
      <c r="G254" s="102"/>
    </row>
    <row r="255" spans="1:7" s="155" customFormat="1" ht="15">
      <c r="A255" s="14" t="s">
        <v>164</v>
      </c>
      <c r="B255" s="11" t="s">
        <v>151</v>
      </c>
      <c r="C255" s="131">
        <f>C256+C257</f>
        <v>0</v>
      </c>
      <c r="D255" s="163">
        <f>E255+F255+G255</f>
        <v>0</v>
      </c>
      <c r="E255" s="131">
        <f>E256+E257</f>
        <v>0</v>
      </c>
      <c r="F255" s="131">
        <f>F256+F257</f>
        <v>0</v>
      </c>
      <c r="G255" s="131">
        <f>G256+G257</f>
        <v>0</v>
      </c>
    </row>
    <row r="256" spans="1:7" s="155" customFormat="1" ht="14.25">
      <c r="A256" s="15" t="s">
        <v>166</v>
      </c>
      <c r="B256" s="9" t="s">
        <v>167</v>
      </c>
      <c r="C256" s="114"/>
      <c r="D256" s="163">
        <f>E256+F256+G256</f>
        <v>0</v>
      </c>
      <c r="E256" s="117"/>
      <c r="F256" s="117"/>
      <c r="G256" s="117"/>
    </row>
    <row r="257" spans="1:7" s="155" customFormat="1" ht="14.25">
      <c r="A257" s="15" t="s">
        <v>168</v>
      </c>
      <c r="B257" s="9" t="s">
        <v>169</v>
      </c>
      <c r="C257" s="114"/>
      <c r="D257" s="163">
        <f>E257+F257+G257</f>
        <v>0</v>
      </c>
      <c r="E257" s="117"/>
      <c r="F257" s="117"/>
      <c r="G257" s="117"/>
    </row>
    <row r="258" spans="1:7" s="155" customFormat="1" ht="14.25">
      <c r="A258" s="15"/>
      <c r="B258" s="9"/>
      <c r="C258" s="159"/>
      <c r="D258" s="165" t="s">
        <v>147</v>
      </c>
      <c r="E258" s="159"/>
      <c r="F258" s="159"/>
      <c r="G258" s="159"/>
    </row>
    <row r="259" spans="1:7" s="4" customFormat="1" ht="18">
      <c r="A259" s="38" t="s">
        <v>34</v>
      </c>
      <c r="B259" s="6"/>
      <c r="C259" s="158"/>
      <c r="D259" s="165" t="s">
        <v>147</v>
      </c>
      <c r="E259" s="158"/>
      <c r="F259" s="158"/>
      <c r="G259" s="158"/>
    </row>
    <row r="260" spans="1:7" s="4" customFormat="1" ht="12.75">
      <c r="A260" s="27"/>
      <c r="B260" s="6"/>
      <c r="C260" s="103"/>
      <c r="D260" s="165" t="s">
        <v>147</v>
      </c>
      <c r="E260" s="103"/>
      <c r="F260" s="103"/>
      <c r="G260" s="103"/>
    </row>
    <row r="261" spans="1:7" ht="15.75">
      <c r="A261" s="66" t="s">
        <v>35</v>
      </c>
      <c r="B261" s="72"/>
      <c r="C261" s="102"/>
      <c r="D261" s="165" t="s">
        <v>147</v>
      </c>
      <c r="E261" s="102"/>
      <c r="F261" s="102"/>
      <c r="G261" s="102"/>
    </row>
    <row r="262" spans="1:7" ht="12.75">
      <c r="A262" s="71"/>
      <c r="B262" s="72"/>
      <c r="C262" s="102"/>
      <c r="D262" s="165" t="s">
        <v>147</v>
      </c>
      <c r="E262" s="102"/>
      <c r="F262" s="102"/>
      <c r="G262" s="102"/>
    </row>
    <row r="263" spans="1:7" ht="15">
      <c r="A263" s="67" t="s">
        <v>12</v>
      </c>
      <c r="B263" s="68"/>
      <c r="C263" s="102"/>
      <c r="D263" s="165" t="s">
        <v>147</v>
      </c>
      <c r="E263" s="102"/>
      <c r="F263" s="102"/>
      <c r="G263" s="102"/>
    </row>
    <row r="264" spans="1:7" ht="15">
      <c r="A264" s="80" t="s">
        <v>164</v>
      </c>
      <c r="B264" s="68" t="s">
        <v>151</v>
      </c>
      <c r="C264" s="131">
        <f>C265+C266</f>
        <v>141.5</v>
      </c>
      <c r="D264" s="163">
        <f aca="true" t="shared" si="26" ref="D264:D274">E264+F264+G264</f>
        <v>140.5</v>
      </c>
      <c r="E264" s="131">
        <f>E265+E266</f>
        <v>137.5</v>
      </c>
      <c r="F264" s="131">
        <f>F265+F266</f>
        <v>3</v>
      </c>
      <c r="G264" s="131">
        <f>G265+G266</f>
        <v>0</v>
      </c>
    </row>
    <row r="265" spans="1:7" ht="14.25">
      <c r="A265" s="108" t="s">
        <v>166</v>
      </c>
      <c r="B265" s="70" t="s">
        <v>167</v>
      </c>
      <c r="C265" s="128">
        <f>C280+C291++C300+C308+C316+C326+C336+C347+C358+C369+C379+C386+C394+C403+C410+C417</f>
        <v>141.5</v>
      </c>
      <c r="D265" s="163">
        <f t="shared" si="26"/>
        <v>140.5</v>
      </c>
      <c r="E265" s="128">
        <f aca="true" t="shared" si="27" ref="E265:G266">E280+E291++E300+E308+E316+E326+E336+E347+E358+E369+E379+E386+E394+E403+E410+E417</f>
        <v>137.5</v>
      </c>
      <c r="F265" s="128">
        <f t="shared" si="27"/>
        <v>3</v>
      </c>
      <c r="G265" s="128">
        <f t="shared" si="27"/>
        <v>0</v>
      </c>
    </row>
    <row r="266" spans="1:7" ht="14.25">
      <c r="A266" s="108" t="s">
        <v>168</v>
      </c>
      <c r="B266" s="70" t="s">
        <v>169</v>
      </c>
      <c r="C266" s="128">
        <f>C281+C292++C301+C309+C317+C327+C337+C348+C359+C370+C380+C387+C395+C404+C411+C418</f>
        <v>0</v>
      </c>
      <c r="D266" s="163">
        <f t="shared" si="26"/>
        <v>0</v>
      </c>
      <c r="E266" s="128">
        <f t="shared" si="27"/>
        <v>0</v>
      </c>
      <c r="F266" s="128">
        <f t="shared" si="27"/>
        <v>0</v>
      </c>
      <c r="G266" s="128">
        <f t="shared" si="27"/>
        <v>0</v>
      </c>
    </row>
    <row r="267" spans="1:7" ht="14.25">
      <c r="A267" s="79" t="s">
        <v>194</v>
      </c>
      <c r="B267" s="72" t="s">
        <v>155</v>
      </c>
      <c r="C267" s="128">
        <f aca="true" t="shared" si="28" ref="C267:G268">C282</f>
        <v>0</v>
      </c>
      <c r="D267" s="163">
        <f t="shared" si="26"/>
        <v>0</v>
      </c>
      <c r="E267" s="128">
        <f t="shared" si="28"/>
        <v>0</v>
      </c>
      <c r="F267" s="128">
        <f t="shared" si="28"/>
        <v>0</v>
      </c>
      <c r="G267" s="128">
        <f t="shared" si="28"/>
        <v>0</v>
      </c>
    </row>
    <row r="268" spans="1:7" ht="14.25">
      <c r="A268" s="79" t="s">
        <v>195</v>
      </c>
      <c r="B268" s="72" t="s">
        <v>156</v>
      </c>
      <c r="C268" s="128">
        <f t="shared" si="28"/>
        <v>228</v>
      </c>
      <c r="D268" s="163">
        <f t="shared" si="26"/>
        <v>228</v>
      </c>
      <c r="E268" s="128">
        <f t="shared" si="28"/>
        <v>228</v>
      </c>
      <c r="F268" s="128">
        <f t="shared" si="28"/>
        <v>0</v>
      </c>
      <c r="G268" s="128">
        <f t="shared" si="28"/>
        <v>0</v>
      </c>
    </row>
    <row r="269" spans="1:7" s="155" customFormat="1" ht="12.75">
      <c r="A269" s="79" t="s">
        <v>197</v>
      </c>
      <c r="B269" s="72" t="s">
        <v>158</v>
      </c>
      <c r="C269" s="127">
        <f>C318</f>
        <v>59</v>
      </c>
      <c r="D269" s="163">
        <f t="shared" si="26"/>
        <v>60</v>
      </c>
      <c r="E269" s="127">
        <f>E318</f>
        <v>60</v>
      </c>
      <c r="F269" s="127">
        <f>F318</f>
        <v>0</v>
      </c>
      <c r="G269" s="127">
        <f>G318</f>
        <v>0</v>
      </c>
    </row>
    <row r="270" spans="1:7" ht="12.75">
      <c r="A270" s="71" t="s">
        <v>208</v>
      </c>
      <c r="B270" s="72" t="s">
        <v>209</v>
      </c>
      <c r="C270" s="127">
        <f>C328+C338+C349+C360</f>
        <v>883</v>
      </c>
      <c r="D270" s="163">
        <f t="shared" si="26"/>
        <v>882</v>
      </c>
      <c r="E270" s="127">
        <f>E328+E338+E349+E360</f>
        <v>882</v>
      </c>
      <c r="F270" s="127">
        <f>F328+F338+F349+F360</f>
        <v>0</v>
      </c>
      <c r="G270" s="127">
        <f>G328+G338+G349+G360</f>
        <v>0</v>
      </c>
    </row>
    <row r="271" spans="1:7" ht="12.75">
      <c r="A271" s="71" t="s">
        <v>210</v>
      </c>
      <c r="B271" s="72" t="s">
        <v>211</v>
      </c>
      <c r="C271" s="127">
        <f>C371</f>
        <v>0</v>
      </c>
      <c r="D271" s="163">
        <f t="shared" si="26"/>
        <v>0</v>
      </c>
      <c r="E271" s="127">
        <f>E371</f>
        <v>0</v>
      </c>
      <c r="F271" s="127">
        <f>F371</f>
        <v>0</v>
      </c>
      <c r="G271" s="127">
        <f>G371</f>
        <v>0</v>
      </c>
    </row>
    <row r="272" spans="1:7" ht="12.75">
      <c r="A272" s="79" t="s">
        <v>234</v>
      </c>
      <c r="B272" s="72" t="s">
        <v>215</v>
      </c>
      <c r="C272" s="127">
        <f>C339+C350+C361</f>
        <v>36</v>
      </c>
      <c r="D272" s="163">
        <f t="shared" si="26"/>
        <v>36</v>
      </c>
      <c r="E272" s="127">
        <f>E339+E350+E361</f>
        <v>36</v>
      </c>
      <c r="F272" s="127">
        <f>F339+F350+F361</f>
        <v>0</v>
      </c>
      <c r="G272" s="127">
        <f>G339+G350+G361</f>
        <v>0</v>
      </c>
    </row>
    <row r="273" spans="1:7" ht="12.75">
      <c r="A273" s="79" t="s">
        <v>218</v>
      </c>
      <c r="B273" s="72" t="s">
        <v>219</v>
      </c>
      <c r="C273" s="127">
        <f>C284+C293+C319+C329+C340+C351+C362+C372+C396</f>
        <v>26670</v>
      </c>
      <c r="D273" s="163">
        <f t="shared" si="26"/>
        <v>20738</v>
      </c>
      <c r="E273" s="127">
        <f>E284+E293+E319+E329+E340+E351+E362+E372+E396</f>
        <v>20738</v>
      </c>
      <c r="F273" s="127">
        <f>F284+F293+F319+F329+F340+F351+F362+F372+F396</f>
        <v>0</v>
      </c>
      <c r="G273" s="127">
        <f>G284+G293+G319+G329+G340+G351+G362+G372+G396</f>
        <v>0</v>
      </c>
    </row>
    <row r="274" spans="1:7" ht="12.75">
      <c r="A274" s="71" t="s">
        <v>226</v>
      </c>
      <c r="B274" s="72" t="s">
        <v>227</v>
      </c>
      <c r="C274" s="127">
        <f>C285+C294+C302+C310+C320+C330+C341+C352+C363+C373+C388+C397+C419</f>
        <v>3</v>
      </c>
      <c r="D274" s="163">
        <f t="shared" si="26"/>
        <v>7</v>
      </c>
      <c r="E274" s="127">
        <f>E285+E294+E302+E310+E320+E330+E341+E352+E363+E373+E388+E397+E419</f>
        <v>5</v>
      </c>
      <c r="F274" s="127">
        <f>F285+F294+F302+F310+F320+F330+F341+F352+F363+F373+F388+F397+F419</f>
        <v>2</v>
      </c>
      <c r="G274" s="127">
        <f>G285+G294+G302+G310+G320+G330+G341+G352+G363+G373+G388+G397+G419</f>
        <v>0</v>
      </c>
    </row>
    <row r="275" spans="1:7" ht="12.75">
      <c r="A275" s="12"/>
      <c r="B275" s="13"/>
      <c r="C275" s="102"/>
      <c r="D275" s="165" t="s">
        <v>147</v>
      </c>
      <c r="E275" s="102"/>
      <c r="F275" s="102"/>
      <c r="G275" s="102"/>
    </row>
    <row r="276" spans="1:7" ht="30">
      <c r="A276" s="10" t="s">
        <v>36</v>
      </c>
      <c r="B276" s="13"/>
      <c r="C276" s="102"/>
      <c r="D276" s="165" t="s">
        <v>147</v>
      </c>
      <c r="E276" s="102"/>
      <c r="F276" s="102"/>
      <c r="G276" s="102"/>
    </row>
    <row r="277" spans="1:7" ht="12.75">
      <c r="A277" s="26"/>
      <c r="B277" s="13" t="s">
        <v>147</v>
      </c>
      <c r="C277" s="102"/>
      <c r="D277" s="165" t="s">
        <v>147</v>
      </c>
      <c r="E277" s="102"/>
      <c r="F277" s="102"/>
      <c r="G277" s="102"/>
    </row>
    <row r="278" spans="1:7" ht="15">
      <c r="A278" s="10" t="s">
        <v>12</v>
      </c>
      <c r="B278" s="11"/>
      <c r="C278" s="102"/>
      <c r="D278" s="165" t="s">
        <v>147</v>
      </c>
      <c r="E278" s="102"/>
      <c r="F278" s="102"/>
      <c r="G278" s="102"/>
    </row>
    <row r="279" spans="1:7" ht="15">
      <c r="A279" s="14" t="s">
        <v>164</v>
      </c>
      <c r="B279" s="11" t="s">
        <v>151</v>
      </c>
      <c r="C279" s="126">
        <f>C280+C281</f>
        <v>36</v>
      </c>
      <c r="D279" s="163">
        <f>E279+F279+G279</f>
        <v>36</v>
      </c>
      <c r="E279" s="126">
        <f>E280+E281</f>
        <v>36</v>
      </c>
      <c r="F279" s="126">
        <f>F280+F281</f>
        <v>0</v>
      </c>
      <c r="G279" s="126">
        <f>G280+G281</f>
        <v>0</v>
      </c>
    </row>
    <row r="280" spans="1:7" ht="14.25">
      <c r="A280" s="15" t="s">
        <v>166</v>
      </c>
      <c r="B280" s="9" t="s">
        <v>167</v>
      </c>
      <c r="C280" s="114">
        <v>36</v>
      </c>
      <c r="D280" s="163">
        <f aca="true" t="shared" si="29" ref="D280:D285">E280+F280+G280</f>
        <v>36</v>
      </c>
      <c r="E280" s="115">
        <v>36</v>
      </c>
      <c r="F280" s="115">
        <v>0</v>
      </c>
      <c r="G280" s="115">
        <v>0</v>
      </c>
    </row>
    <row r="281" spans="1:7" ht="14.25">
      <c r="A281" s="15" t="s">
        <v>168</v>
      </c>
      <c r="B281" s="9" t="s">
        <v>169</v>
      </c>
      <c r="C281" s="114"/>
      <c r="D281" s="163">
        <f t="shared" si="29"/>
        <v>0</v>
      </c>
      <c r="E281" s="115"/>
      <c r="F281" s="115"/>
      <c r="G281" s="115"/>
    </row>
    <row r="282" spans="1:7" ht="14.25">
      <c r="A282" s="15" t="s">
        <v>194</v>
      </c>
      <c r="B282" s="13" t="s">
        <v>155</v>
      </c>
      <c r="C282" s="114"/>
      <c r="D282" s="163">
        <f t="shared" si="29"/>
        <v>0</v>
      </c>
      <c r="E282" s="115"/>
      <c r="F282" s="115"/>
      <c r="G282" s="115"/>
    </row>
    <row r="283" spans="1:7" ht="14.25">
      <c r="A283" s="15" t="s">
        <v>195</v>
      </c>
      <c r="B283" s="13" t="s">
        <v>156</v>
      </c>
      <c r="C283" s="114">
        <v>228</v>
      </c>
      <c r="D283" s="163">
        <f t="shared" si="29"/>
        <v>228</v>
      </c>
      <c r="E283" s="117">
        <v>228</v>
      </c>
      <c r="F283" s="117">
        <v>0</v>
      </c>
      <c r="G283" s="117">
        <v>0</v>
      </c>
    </row>
    <row r="284" spans="1:7" ht="14.25">
      <c r="A284" s="35" t="s">
        <v>218</v>
      </c>
      <c r="B284" s="13" t="s">
        <v>219</v>
      </c>
      <c r="C284" s="114">
        <v>4463</v>
      </c>
      <c r="D284" s="163">
        <f t="shared" si="29"/>
        <v>1720</v>
      </c>
      <c r="E284" s="115">
        <v>1720</v>
      </c>
      <c r="F284" s="115">
        <v>0</v>
      </c>
      <c r="G284" s="115">
        <v>0</v>
      </c>
    </row>
    <row r="285" spans="1:7" ht="14.25">
      <c r="A285" s="26" t="s">
        <v>13</v>
      </c>
      <c r="B285" s="13" t="s">
        <v>227</v>
      </c>
      <c r="C285" s="114">
        <v>3</v>
      </c>
      <c r="D285" s="163">
        <f t="shared" si="29"/>
        <v>3</v>
      </c>
      <c r="E285" s="115">
        <v>3</v>
      </c>
      <c r="F285" s="115">
        <v>0</v>
      </c>
      <c r="G285" s="115">
        <v>0</v>
      </c>
    </row>
    <row r="286" spans="1:7" ht="12.75">
      <c r="A286" s="26"/>
      <c r="B286" s="13"/>
      <c r="C286" s="102"/>
      <c r="D286" s="165" t="s">
        <v>147</v>
      </c>
      <c r="E286" s="102"/>
      <c r="F286" s="102"/>
      <c r="G286" s="102"/>
    </row>
    <row r="287" spans="1:7" ht="15">
      <c r="A287" s="10" t="s">
        <v>37</v>
      </c>
      <c r="B287" s="13"/>
      <c r="C287" s="102"/>
      <c r="D287" s="165" t="s">
        <v>147</v>
      </c>
      <c r="E287" s="102"/>
      <c r="F287" s="102"/>
      <c r="G287" s="102"/>
    </row>
    <row r="288" spans="1:7" ht="12.75">
      <c r="A288" s="26"/>
      <c r="B288" s="13"/>
      <c r="C288" s="102"/>
      <c r="D288" s="165" t="s">
        <v>147</v>
      </c>
      <c r="E288" s="102"/>
      <c r="F288" s="102"/>
      <c r="G288" s="102"/>
    </row>
    <row r="289" spans="1:7" ht="15">
      <c r="A289" s="10" t="s">
        <v>12</v>
      </c>
      <c r="B289" s="11"/>
      <c r="C289" s="102"/>
      <c r="D289" s="165" t="s">
        <v>147</v>
      </c>
      <c r="E289" s="102"/>
      <c r="F289" s="102"/>
      <c r="G289" s="102"/>
    </row>
    <row r="290" spans="1:7" ht="15">
      <c r="A290" s="14" t="s">
        <v>164</v>
      </c>
      <c r="B290" s="11" t="s">
        <v>151</v>
      </c>
      <c r="C290" s="126">
        <f>C291+C292</f>
        <v>0</v>
      </c>
      <c r="D290" s="163">
        <f>E290+F290+G290</f>
        <v>0</v>
      </c>
      <c r="E290" s="126">
        <f>E291+E292</f>
        <v>0</v>
      </c>
      <c r="F290" s="126">
        <f>F291+F292</f>
        <v>0</v>
      </c>
      <c r="G290" s="126">
        <f>G291+G292</f>
        <v>0</v>
      </c>
    </row>
    <row r="291" spans="1:7" ht="14.25">
      <c r="A291" s="15" t="s">
        <v>166</v>
      </c>
      <c r="B291" s="9" t="s">
        <v>167</v>
      </c>
      <c r="C291" s="114"/>
      <c r="D291" s="163">
        <f>E291+F291+G291</f>
        <v>0</v>
      </c>
      <c r="E291" s="115"/>
      <c r="F291" s="115"/>
      <c r="G291" s="115"/>
    </row>
    <row r="292" spans="1:7" ht="14.25">
      <c r="A292" s="15" t="s">
        <v>168</v>
      </c>
      <c r="B292" s="9" t="s">
        <v>169</v>
      </c>
      <c r="C292" s="114"/>
      <c r="D292" s="163">
        <f>E292+F292+G292</f>
        <v>0</v>
      </c>
      <c r="E292" s="115"/>
      <c r="F292" s="115"/>
      <c r="G292" s="115"/>
    </row>
    <row r="293" spans="1:7" ht="14.25">
      <c r="A293" s="35" t="s">
        <v>218</v>
      </c>
      <c r="B293" s="13" t="s">
        <v>219</v>
      </c>
      <c r="C293" s="114"/>
      <c r="D293" s="163">
        <f>E293+F293+G293</f>
        <v>0</v>
      </c>
      <c r="E293" s="115"/>
      <c r="F293" s="115"/>
      <c r="G293" s="115"/>
    </row>
    <row r="294" spans="1:7" ht="14.25">
      <c r="A294" s="26" t="s">
        <v>13</v>
      </c>
      <c r="B294" s="13" t="s">
        <v>227</v>
      </c>
      <c r="C294" s="114"/>
      <c r="D294" s="163">
        <f>E294+F294+G294</f>
        <v>0</v>
      </c>
      <c r="E294" s="115"/>
      <c r="F294" s="115"/>
      <c r="G294" s="115"/>
    </row>
    <row r="295" spans="1:7" ht="12.75">
      <c r="A295" s="26"/>
      <c r="B295" s="13"/>
      <c r="C295" s="102"/>
      <c r="D295" s="165" t="s">
        <v>147</v>
      </c>
      <c r="E295" s="102"/>
      <c r="F295" s="102"/>
      <c r="G295" s="102"/>
    </row>
    <row r="296" spans="1:7" ht="15">
      <c r="A296" s="10" t="s">
        <v>38</v>
      </c>
      <c r="B296" s="31"/>
      <c r="C296" s="102"/>
      <c r="D296" s="165" t="s">
        <v>147</v>
      </c>
      <c r="E296" s="102"/>
      <c r="F296" s="102"/>
      <c r="G296" s="102"/>
    </row>
    <row r="297" spans="1:7" ht="12.75">
      <c r="A297" s="12"/>
      <c r="B297" s="31"/>
      <c r="C297" s="102"/>
      <c r="D297" s="165" t="s">
        <v>147</v>
      </c>
      <c r="E297" s="102"/>
      <c r="F297" s="102"/>
      <c r="G297" s="102"/>
    </row>
    <row r="298" spans="1:7" ht="15">
      <c r="A298" s="10" t="s">
        <v>39</v>
      </c>
      <c r="B298" s="11"/>
      <c r="C298" s="102"/>
      <c r="D298" s="165" t="s">
        <v>147</v>
      </c>
      <c r="E298" s="102"/>
      <c r="F298" s="102"/>
      <c r="G298" s="102"/>
    </row>
    <row r="299" spans="1:7" ht="15">
      <c r="A299" s="14" t="s">
        <v>164</v>
      </c>
      <c r="B299" s="11" t="s">
        <v>151</v>
      </c>
      <c r="C299" s="126">
        <f>C300+C301</f>
        <v>0</v>
      </c>
      <c r="D299" s="163">
        <f>E299+F299+G299</f>
        <v>0</v>
      </c>
      <c r="E299" s="126">
        <f>E300+E301</f>
        <v>0</v>
      </c>
      <c r="F299" s="126">
        <f>F300+F301</f>
        <v>0</v>
      </c>
      <c r="G299" s="126">
        <f>G300+G301</f>
        <v>0</v>
      </c>
    </row>
    <row r="300" spans="1:7" ht="14.25">
      <c r="A300" s="15" t="s">
        <v>166</v>
      </c>
      <c r="B300" s="9" t="s">
        <v>167</v>
      </c>
      <c r="C300" s="114"/>
      <c r="D300" s="163">
        <f>E300+F300+G300</f>
        <v>0</v>
      </c>
      <c r="E300" s="115"/>
      <c r="F300" s="115"/>
      <c r="G300" s="115"/>
    </row>
    <row r="301" spans="1:7" ht="14.25">
      <c r="A301" s="15" t="s">
        <v>168</v>
      </c>
      <c r="B301" s="9" t="s">
        <v>169</v>
      </c>
      <c r="C301" s="114"/>
      <c r="D301" s="163">
        <f>E301+F301+G301</f>
        <v>0</v>
      </c>
      <c r="E301" s="115"/>
      <c r="F301" s="115"/>
      <c r="G301" s="115"/>
    </row>
    <row r="302" spans="1:7" ht="14.25">
      <c r="A302" s="26" t="s">
        <v>13</v>
      </c>
      <c r="B302" s="13" t="s">
        <v>227</v>
      </c>
      <c r="C302" s="114"/>
      <c r="D302" s="163">
        <f>E302+F302+G302</f>
        <v>0</v>
      </c>
      <c r="E302" s="115"/>
      <c r="F302" s="115"/>
      <c r="G302" s="115"/>
    </row>
    <row r="303" spans="1:7" ht="12.75">
      <c r="A303" s="26"/>
      <c r="B303" s="13"/>
      <c r="C303" s="102"/>
      <c r="D303" s="165" t="s">
        <v>147</v>
      </c>
      <c r="E303" s="102"/>
      <c r="F303" s="102"/>
      <c r="G303" s="102"/>
    </row>
    <row r="304" spans="1:7" ht="15">
      <c r="A304" s="10" t="s">
        <v>40</v>
      </c>
      <c r="B304" s="13"/>
      <c r="C304" s="102"/>
      <c r="D304" s="165" t="s">
        <v>147</v>
      </c>
      <c r="E304" s="102"/>
      <c r="F304" s="102"/>
      <c r="G304" s="102"/>
    </row>
    <row r="305" spans="1:7" ht="12.75">
      <c r="A305" s="26"/>
      <c r="B305" s="13"/>
      <c r="C305" s="102"/>
      <c r="D305" s="165" t="s">
        <v>147</v>
      </c>
      <c r="E305" s="102"/>
      <c r="F305" s="102"/>
      <c r="G305" s="102"/>
    </row>
    <row r="306" spans="1:7" ht="15">
      <c r="A306" s="10" t="s">
        <v>39</v>
      </c>
      <c r="B306" s="11"/>
      <c r="C306" s="102"/>
      <c r="D306" s="165" t="s">
        <v>147</v>
      </c>
      <c r="E306" s="102"/>
      <c r="F306" s="102"/>
      <c r="G306" s="102"/>
    </row>
    <row r="307" spans="1:7" ht="15">
      <c r="A307" s="14" t="s">
        <v>164</v>
      </c>
      <c r="B307" s="11" t="s">
        <v>151</v>
      </c>
      <c r="C307" s="126">
        <f>C308+C309</f>
        <v>0</v>
      </c>
      <c r="D307" s="163">
        <f>E307+F307+G307</f>
        <v>0</v>
      </c>
      <c r="E307" s="126">
        <f>E308+E309</f>
        <v>0</v>
      </c>
      <c r="F307" s="126">
        <f>F308+F309</f>
        <v>0</v>
      </c>
      <c r="G307" s="126">
        <f>G308+G309</f>
        <v>0</v>
      </c>
    </row>
    <row r="308" spans="1:7" ht="14.25">
      <c r="A308" s="15" t="s">
        <v>166</v>
      </c>
      <c r="B308" s="9" t="s">
        <v>167</v>
      </c>
      <c r="C308" s="114"/>
      <c r="D308" s="163">
        <f>E308+F308+G308</f>
        <v>0</v>
      </c>
      <c r="E308" s="115"/>
      <c r="F308" s="115"/>
      <c r="G308" s="115"/>
    </row>
    <row r="309" spans="1:7" ht="14.25">
      <c r="A309" s="15" t="s">
        <v>168</v>
      </c>
      <c r="B309" s="9" t="s">
        <v>169</v>
      </c>
      <c r="C309" s="114"/>
      <c r="D309" s="163">
        <f>E309+F309+G309</f>
        <v>0</v>
      </c>
      <c r="E309" s="115"/>
      <c r="F309" s="115"/>
      <c r="G309" s="115"/>
    </row>
    <row r="310" spans="1:7" ht="14.25">
      <c r="A310" s="26" t="s">
        <v>13</v>
      </c>
      <c r="B310" s="13" t="s">
        <v>227</v>
      </c>
      <c r="C310" s="114"/>
      <c r="D310" s="163">
        <f>E310+F310+G310</f>
        <v>0</v>
      </c>
      <c r="E310" s="115"/>
      <c r="F310" s="115"/>
      <c r="G310" s="115"/>
    </row>
    <row r="311" spans="1:7" ht="12.75">
      <c r="A311" s="26"/>
      <c r="B311" s="13"/>
      <c r="C311" s="102"/>
      <c r="D311" s="165" t="s">
        <v>147</v>
      </c>
      <c r="E311" s="102"/>
      <c r="F311" s="102"/>
      <c r="G311" s="102"/>
    </row>
    <row r="312" spans="1:7" ht="15">
      <c r="A312" s="14" t="s">
        <v>41</v>
      </c>
      <c r="B312" s="13"/>
      <c r="C312" s="102"/>
      <c r="D312" s="165" t="s">
        <v>147</v>
      </c>
      <c r="E312" s="102"/>
      <c r="F312" s="102"/>
      <c r="G312" s="102"/>
    </row>
    <row r="313" spans="1:7" ht="12.75">
      <c r="A313" s="26"/>
      <c r="B313" s="13"/>
      <c r="C313" s="102"/>
      <c r="D313" s="165" t="s">
        <v>147</v>
      </c>
      <c r="E313" s="102"/>
      <c r="F313" s="102"/>
      <c r="G313" s="102"/>
    </row>
    <row r="314" spans="1:7" ht="15">
      <c r="A314" s="10" t="s">
        <v>12</v>
      </c>
      <c r="B314" s="11"/>
      <c r="C314" s="102"/>
      <c r="D314" s="165" t="s">
        <v>147</v>
      </c>
      <c r="E314" s="102"/>
      <c r="F314" s="102"/>
      <c r="G314" s="102"/>
    </row>
    <row r="315" spans="1:7" ht="15">
      <c r="A315" s="14" t="s">
        <v>164</v>
      </c>
      <c r="B315" s="11" t="s">
        <v>151</v>
      </c>
      <c r="C315" s="126">
        <f>C316+C317</f>
        <v>3</v>
      </c>
      <c r="D315" s="163">
        <f aca="true" t="shared" si="30" ref="D315:D320">E315+F315+G315</f>
        <v>3</v>
      </c>
      <c r="E315" s="126">
        <f>E316+E317</f>
        <v>3</v>
      </c>
      <c r="F315" s="126">
        <f>F316+F317</f>
        <v>0</v>
      </c>
      <c r="G315" s="126">
        <f>G316+G317</f>
        <v>0</v>
      </c>
    </row>
    <row r="316" spans="1:7" ht="15">
      <c r="A316" s="15" t="s">
        <v>166</v>
      </c>
      <c r="B316" s="9" t="s">
        <v>167</v>
      </c>
      <c r="C316" s="114">
        <v>3</v>
      </c>
      <c r="D316" s="163">
        <f t="shared" si="30"/>
        <v>3</v>
      </c>
      <c r="E316" s="113">
        <v>3</v>
      </c>
      <c r="F316" s="113">
        <v>0</v>
      </c>
      <c r="G316" s="113">
        <v>0</v>
      </c>
    </row>
    <row r="317" spans="1:7" ht="14.25">
      <c r="A317" s="15" t="s">
        <v>168</v>
      </c>
      <c r="B317" s="9" t="s">
        <v>169</v>
      </c>
      <c r="C317" s="114"/>
      <c r="D317" s="163">
        <f t="shared" si="30"/>
        <v>0</v>
      </c>
      <c r="E317" s="115"/>
      <c r="F317" s="115"/>
      <c r="G317" s="115"/>
    </row>
    <row r="318" spans="1:7" s="155" customFormat="1" ht="14.25">
      <c r="A318" s="35" t="s">
        <v>42</v>
      </c>
      <c r="B318" s="13" t="s">
        <v>158</v>
      </c>
      <c r="C318" s="114">
        <v>59</v>
      </c>
      <c r="D318" s="163">
        <f t="shared" si="30"/>
        <v>60</v>
      </c>
      <c r="E318" s="115">
        <v>60</v>
      </c>
      <c r="F318" s="115">
        <v>0</v>
      </c>
      <c r="G318" s="115">
        <v>0</v>
      </c>
    </row>
    <row r="319" spans="1:7" ht="14.25">
      <c r="A319" s="35" t="s">
        <v>218</v>
      </c>
      <c r="B319" s="13" t="s">
        <v>219</v>
      </c>
      <c r="C319" s="114"/>
      <c r="D319" s="163">
        <f t="shared" si="30"/>
        <v>0</v>
      </c>
      <c r="E319" s="115"/>
      <c r="F319" s="115"/>
      <c r="G319" s="115"/>
    </row>
    <row r="320" spans="1:7" ht="14.25">
      <c r="A320" s="26" t="s">
        <v>13</v>
      </c>
      <c r="B320" s="13" t="s">
        <v>227</v>
      </c>
      <c r="C320" s="114"/>
      <c r="D320" s="163">
        <f t="shared" si="30"/>
        <v>0</v>
      </c>
      <c r="E320" s="115"/>
      <c r="F320" s="115"/>
      <c r="G320" s="115"/>
    </row>
    <row r="321" spans="1:7" ht="12.75">
      <c r="A321" s="26"/>
      <c r="B321" s="13"/>
      <c r="C321" s="102"/>
      <c r="D321" s="165" t="s">
        <v>147</v>
      </c>
      <c r="E321" s="102"/>
      <c r="F321" s="102"/>
      <c r="G321" s="102"/>
    </row>
    <row r="322" spans="1:7" ht="15">
      <c r="A322" s="10" t="s">
        <v>43</v>
      </c>
      <c r="B322" s="13"/>
      <c r="C322" s="102"/>
      <c r="D322" s="165" t="s">
        <v>147</v>
      </c>
      <c r="E322" s="102"/>
      <c r="F322" s="102"/>
      <c r="G322" s="102"/>
    </row>
    <row r="323" spans="1:7" ht="15">
      <c r="A323" s="10"/>
      <c r="B323" s="13"/>
      <c r="C323" s="102"/>
      <c r="D323" s="165" t="s">
        <v>147</v>
      </c>
      <c r="E323" s="102"/>
      <c r="F323" s="102"/>
      <c r="G323" s="102"/>
    </row>
    <row r="324" spans="1:7" ht="15">
      <c r="A324" s="10" t="s">
        <v>12</v>
      </c>
      <c r="B324" s="11"/>
      <c r="C324" s="102"/>
      <c r="D324" s="165" t="s">
        <v>147</v>
      </c>
      <c r="E324" s="102"/>
      <c r="F324" s="102"/>
      <c r="G324" s="102"/>
    </row>
    <row r="325" spans="1:251" ht="15">
      <c r="A325" s="14" t="s">
        <v>164</v>
      </c>
      <c r="B325" s="11" t="s">
        <v>151</v>
      </c>
      <c r="C325" s="126">
        <f>C326+C327</f>
        <v>0</v>
      </c>
      <c r="D325" s="163">
        <f aca="true" t="shared" si="31" ref="D325:D330">E325+F325+G325</f>
        <v>0</v>
      </c>
      <c r="E325" s="126">
        <f>E326+E327</f>
        <v>0</v>
      </c>
      <c r="F325" s="126">
        <f>F326+F327</f>
        <v>0</v>
      </c>
      <c r="G325" s="126">
        <f>G326+G327</f>
        <v>0</v>
      </c>
      <c r="H325" s="40" t="s">
        <v>165</v>
      </c>
      <c r="I325" s="40" t="s">
        <v>165</v>
      </c>
      <c r="J325" s="40" t="s">
        <v>165</v>
      </c>
      <c r="K325" s="40" t="s">
        <v>165</v>
      </c>
      <c r="L325" s="40" t="s">
        <v>165</v>
      </c>
      <c r="M325" s="40" t="s">
        <v>165</v>
      </c>
      <c r="N325" s="40" t="s">
        <v>165</v>
      </c>
      <c r="O325" s="40" t="s">
        <v>165</v>
      </c>
      <c r="P325" s="40" t="s">
        <v>165</v>
      </c>
      <c r="Q325" s="40" t="s">
        <v>165</v>
      </c>
      <c r="R325" s="40" t="s">
        <v>165</v>
      </c>
      <c r="S325" s="40" t="s">
        <v>165</v>
      </c>
      <c r="T325" s="40" t="s">
        <v>165</v>
      </c>
      <c r="U325" s="40" t="s">
        <v>165</v>
      </c>
      <c r="V325" s="40" t="s">
        <v>165</v>
      </c>
      <c r="W325" s="40" t="s">
        <v>165</v>
      </c>
      <c r="X325" s="40" t="s">
        <v>165</v>
      </c>
      <c r="Y325" s="40" t="s">
        <v>165</v>
      </c>
      <c r="Z325" s="40" t="s">
        <v>165</v>
      </c>
      <c r="AA325" s="40" t="s">
        <v>165</v>
      </c>
      <c r="AB325" s="40" t="s">
        <v>165</v>
      </c>
      <c r="AC325" s="40" t="s">
        <v>165</v>
      </c>
      <c r="AD325" s="40" t="s">
        <v>165</v>
      </c>
      <c r="AE325" s="40" t="s">
        <v>165</v>
      </c>
      <c r="AF325" s="40" t="s">
        <v>165</v>
      </c>
      <c r="AG325" s="40" t="s">
        <v>165</v>
      </c>
      <c r="AH325" s="40" t="s">
        <v>165</v>
      </c>
      <c r="AI325" s="40" t="s">
        <v>165</v>
      </c>
      <c r="AJ325" s="40" t="s">
        <v>165</v>
      </c>
      <c r="AK325" s="40" t="s">
        <v>165</v>
      </c>
      <c r="AL325" s="40" t="s">
        <v>165</v>
      </c>
      <c r="AM325" s="40" t="s">
        <v>165</v>
      </c>
      <c r="AN325" s="40" t="s">
        <v>165</v>
      </c>
      <c r="AO325" s="40" t="s">
        <v>165</v>
      </c>
      <c r="AP325" s="40" t="s">
        <v>165</v>
      </c>
      <c r="AQ325" s="40" t="s">
        <v>165</v>
      </c>
      <c r="AR325" s="40" t="s">
        <v>165</v>
      </c>
      <c r="AS325" s="40" t="s">
        <v>165</v>
      </c>
      <c r="AT325" s="40" t="s">
        <v>165</v>
      </c>
      <c r="AU325" s="40" t="s">
        <v>165</v>
      </c>
      <c r="AV325" s="40" t="s">
        <v>165</v>
      </c>
      <c r="AW325" s="40" t="s">
        <v>165</v>
      </c>
      <c r="AX325" s="40" t="s">
        <v>165</v>
      </c>
      <c r="AY325" s="40" t="s">
        <v>165</v>
      </c>
      <c r="AZ325" s="40" t="s">
        <v>165</v>
      </c>
      <c r="BA325" s="40" t="s">
        <v>165</v>
      </c>
      <c r="BB325" s="40" t="s">
        <v>165</v>
      </c>
      <c r="BC325" s="40" t="s">
        <v>165</v>
      </c>
      <c r="BD325" s="40" t="s">
        <v>165</v>
      </c>
      <c r="BE325" s="40" t="s">
        <v>165</v>
      </c>
      <c r="BF325" s="40" t="s">
        <v>165</v>
      </c>
      <c r="BG325" s="40" t="s">
        <v>165</v>
      </c>
      <c r="BH325" s="40" t="s">
        <v>165</v>
      </c>
      <c r="BI325" s="40" t="s">
        <v>165</v>
      </c>
      <c r="BJ325" s="40" t="s">
        <v>165</v>
      </c>
      <c r="BK325" s="40" t="s">
        <v>165</v>
      </c>
      <c r="BL325" s="40" t="s">
        <v>165</v>
      </c>
      <c r="BM325" s="40" t="s">
        <v>165</v>
      </c>
      <c r="BN325" s="40" t="s">
        <v>165</v>
      </c>
      <c r="BO325" s="40" t="s">
        <v>165</v>
      </c>
      <c r="BP325" s="40" t="s">
        <v>165</v>
      </c>
      <c r="BQ325" s="40" t="s">
        <v>165</v>
      </c>
      <c r="BR325" s="40" t="s">
        <v>165</v>
      </c>
      <c r="BS325" s="40" t="s">
        <v>165</v>
      </c>
      <c r="BT325" s="40" t="s">
        <v>165</v>
      </c>
      <c r="BU325" s="40" t="s">
        <v>165</v>
      </c>
      <c r="BV325" s="40" t="s">
        <v>165</v>
      </c>
      <c r="BW325" s="40" t="s">
        <v>165</v>
      </c>
      <c r="BX325" s="40" t="s">
        <v>165</v>
      </c>
      <c r="BY325" s="40" t="s">
        <v>165</v>
      </c>
      <c r="BZ325" s="40" t="s">
        <v>165</v>
      </c>
      <c r="CA325" s="40" t="s">
        <v>165</v>
      </c>
      <c r="CB325" s="40" t="s">
        <v>165</v>
      </c>
      <c r="CC325" s="40" t="s">
        <v>165</v>
      </c>
      <c r="CD325" s="40" t="s">
        <v>165</v>
      </c>
      <c r="CE325" s="40" t="s">
        <v>165</v>
      </c>
      <c r="CF325" s="40" t="s">
        <v>165</v>
      </c>
      <c r="CG325" s="40" t="s">
        <v>165</v>
      </c>
      <c r="CH325" s="40" t="s">
        <v>165</v>
      </c>
      <c r="CI325" s="40" t="s">
        <v>165</v>
      </c>
      <c r="CJ325" s="40" t="s">
        <v>165</v>
      </c>
      <c r="CK325" s="40" t="s">
        <v>165</v>
      </c>
      <c r="CL325" s="40" t="s">
        <v>165</v>
      </c>
      <c r="CM325" s="40" t="s">
        <v>165</v>
      </c>
      <c r="CN325" s="40" t="s">
        <v>165</v>
      </c>
      <c r="CO325" s="40" t="s">
        <v>165</v>
      </c>
      <c r="CP325" s="40" t="s">
        <v>165</v>
      </c>
      <c r="CQ325" s="40" t="s">
        <v>165</v>
      </c>
      <c r="CR325" s="40" t="s">
        <v>165</v>
      </c>
      <c r="CS325" s="40" t="s">
        <v>165</v>
      </c>
      <c r="CT325" s="40" t="s">
        <v>165</v>
      </c>
      <c r="CU325" s="40" t="s">
        <v>165</v>
      </c>
      <c r="CV325" s="40" t="s">
        <v>165</v>
      </c>
      <c r="CW325" s="40" t="s">
        <v>165</v>
      </c>
      <c r="CX325" s="40" t="s">
        <v>165</v>
      </c>
      <c r="CY325" s="40" t="s">
        <v>165</v>
      </c>
      <c r="CZ325" s="40" t="s">
        <v>165</v>
      </c>
      <c r="DA325" s="40" t="s">
        <v>165</v>
      </c>
      <c r="DB325" s="40" t="s">
        <v>165</v>
      </c>
      <c r="DC325" s="40" t="s">
        <v>165</v>
      </c>
      <c r="DD325" s="40" t="s">
        <v>165</v>
      </c>
      <c r="DE325" s="40" t="s">
        <v>165</v>
      </c>
      <c r="DF325" s="40" t="s">
        <v>165</v>
      </c>
      <c r="DG325" s="40" t="s">
        <v>165</v>
      </c>
      <c r="DH325" s="40" t="s">
        <v>165</v>
      </c>
      <c r="DI325" s="40" t="s">
        <v>165</v>
      </c>
      <c r="DJ325" s="40" t="s">
        <v>165</v>
      </c>
      <c r="DK325" s="40" t="s">
        <v>165</v>
      </c>
      <c r="DL325" s="40" t="s">
        <v>165</v>
      </c>
      <c r="DM325" s="40" t="s">
        <v>165</v>
      </c>
      <c r="DN325" s="40" t="s">
        <v>165</v>
      </c>
      <c r="DO325" s="40" t="s">
        <v>165</v>
      </c>
      <c r="DP325" s="40" t="s">
        <v>165</v>
      </c>
      <c r="DQ325" s="40" t="s">
        <v>165</v>
      </c>
      <c r="DR325" s="40" t="s">
        <v>165</v>
      </c>
      <c r="DS325" s="40" t="s">
        <v>165</v>
      </c>
      <c r="DT325" s="40" t="s">
        <v>165</v>
      </c>
      <c r="DU325" s="40" t="s">
        <v>165</v>
      </c>
      <c r="DV325" s="40" t="s">
        <v>165</v>
      </c>
      <c r="DW325" s="40" t="s">
        <v>165</v>
      </c>
      <c r="DX325" s="40" t="s">
        <v>165</v>
      </c>
      <c r="DY325" s="40" t="s">
        <v>165</v>
      </c>
      <c r="DZ325" s="40" t="s">
        <v>165</v>
      </c>
      <c r="EA325" s="40" t="s">
        <v>165</v>
      </c>
      <c r="EB325" s="40" t="s">
        <v>165</v>
      </c>
      <c r="EC325" s="40" t="s">
        <v>165</v>
      </c>
      <c r="ED325" s="40" t="s">
        <v>165</v>
      </c>
      <c r="EE325" s="40" t="s">
        <v>165</v>
      </c>
      <c r="EF325" s="40" t="s">
        <v>165</v>
      </c>
      <c r="EG325" s="40" t="s">
        <v>165</v>
      </c>
      <c r="EH325" s="40" t="s">
        <v>165</v>
      </c>
      <c r="EI325" s="40" t="s">
        <v>165</v>
      </c>
      <c r="EJ325" s="40" t="s">
        <v>165</v>
      </c>
      <c r="EK325" s="40" t="s">
        <v>165</v>
      </c>
      <c r="EL325" s="40" t="s">
        <v>165</v>
      </c>
      <c r="EM325" s="40" t="s">
        <v>165</v>
      </c>
      <c r="EN325" s="40" t="s">
        <v>165</v>
      </c>
      <c r="EO325" s="40" t="s">
        <v>165</v>
      </c>
      <c r="EP325" s="40" t="s">
        <v>165</v>
      </c>
      <c r="EQ325" s="40" t="s">
        <v>165</v>
      </c>
      <c r="ER325" s="40" t="s">
        <v>165</v>
      </c>
      <c r="ES325" s="40" t="s">
        <v>165</v>
      </c>
      <c r="ET325" s="40" t="s">
        <v>165</v>
      </c>
      <c r="EU325" s="40" t="s">
        <v>165</v>
      </c>
      <c r="EV325" s="40" t="s">
        <v>165</v>
      </c>
      <c r="EW325" s="40" t="s">
        <v>165</v>
      </c>
      <c r="EX325" s="40" t="s">
        <v>165</v>
      </c>
      <c r="EY325" s="40" t="s">
        <v>165</v>
      </c>
      <c r="EZ325" s="40" t="s">
        <v>165</v>
      </c>
      <c r="FA325" s="40" t="s">
        <v>165</v>
      </c>
      <c r="FB325" s="40" t="s">
        <v>165</v>
      </c>
      <c r="FC325" s="40" t="s">
        <v>165</v>
      </c>
      <c r="FD325" s="40" t="s">
        <v>165</v>
      </c>
      <c r="FE325" s="40" t="s">
        <v>165</v>
      </c>
      <c r="FF325" s="40" t="s">
        <v>165</v>
      </c>
      <c r="FG325" s="40" t="s">
        <v>165</v>
      </c>
      <c r="FH325" s="40" t="s">
        <v>165</v>
      </c>
      <c r="FI325" s="40" t="s">
        <v>165</v>
      </c>
      <c r="FJ325" s="40" t="s">
        <v>165</v>
      </c>
      <c r="FK325" s="40" t="s">
        <v>165</v>
      </c>
      <c r="FL325" s="40" t="s">
        <v>165</v>
      </c>
      <c r="FM325" s="40" t="s">
        <v>165</v>
      </c>
      <c r="FN325" s="40" t="s">
        <v>165</v>
      </c>
      <c r="FO325" s="40" t="s">
        <v>165</v>
      </c>
      <c r="FP325" s="40" t="s">
        <v>165</v>
      </c>
      <c r="FQ325" s="40" t="s">
        <v>165</v>
      </c>
      <c r="FR325" s="40" t="s">
        <v>165</v>
      </c>
      <c r="FS325" s="40" t="s">
        <v>165</v>
      </c>
      <c r="FT325" s="40" t="s">
        <v>165</v>
      </c>
      <c r="FU325" s="40" t="s">
        <v>165</v>
      </c>
      <c r="FV325" s="40" t="s">
        <v>165</v>
      </c>
      <c r="FW325" s="40" t="s">
        <v>165</v>
      </c>
      <c r="FX325" s="40" t="s">
        <v>165</v>
      </c>
      <c r="FY325" s="40" t="s">
        <v>165</v>
      </c>
      <c r="FZ325" s="40" t="s">
        <v>165</v>
      </c>
      <c r="GA325" s="40" t="s">
        <v>165</v>
      </c>
      <c r="GB325" s="40" t="s">
        <v>165</v>
      </c>
      <c r="GC325" s="40" t="s">
        <v>165</v>
      </c>
      <c r="GD325" s="40" t="s">
        <v>165</v>
      </c>
      <c r="GE325" s="40" t="s">
        <v>165</v>
      </c>
      <c r="GF325" s="40" t="s">
        <v>165</v>
      </c>
      <c r="GG325" s="40" t="s">
        <v>165</v>
      </c>
      <c r="GH325" s="40" t="s">
        <v>165</v>
      </c>
      <c r="GI325" s="40" t="s">
        <v>165</v>
      </c>
      <c r="GJ325" s="40" t="s">
        <v>165</v>
      </c>
      <c r="GK325" s="40" t="s">
        <v>165</v>
      </c>
      <c r="GL325" s="40" t="s">
        <v>165</v>
      </c>
      <c r="GM325" s="40" t="s">
        <v>165</v>
      </c>
      <c r="GN325" s="40" t="s">
        <v>165</v>
      </c>
      <c r="GO325" s="40" t="s">
        <v>165</v>
      </c>
      <c r="GP325" s="40" t="s">
        <v>165</v>
      </c>
      <c r="GQ325" s="40" t="s">
        <v>165</v>
      </c>
      <c r="GR325" s="40" t="s">
        <v>165</v>
      </c>
      <c r="GS325" s="40" t="s">
        <v>165</v>
      </c>
      <c r="GT325" s="40" t="s">
        <v>165</v>
      </c>
      <c r="GU325" s="40" t="s">
        <v>165</v>
      </c>
      <c r="GV325" s="40" t="s">
        <v>165</v>
      </c>
      <c r="GW325" s="40" t="s">
        <v>165</v>
      </c>
      <c r="GX325" s="40" t="s">
        <v>165</v>
      </c>
      <c r="GY325" s="40" t="s">
        <v>165</v>
      </c>
      <c r="GZ325" s="40" t="s">
        <v>165</v>
      </c>
      <c r="HA325" s="40" t="s">
        <v>165</v>
      </c>
      <c r="HB325" s="40" t="s">
        <v>165</v>
      </c>
      <c r="HC325" s="40" t="s">
        <v>165</v>
      </c>
      <c r="HD325" s="40" t="s">
        <v>165</v>
      </c>
      <c r="HE325" s="40" t="s">
        <v>165</v>
      </c>
      <c r="HF325" s="40" t="s">
        <v>165</v>
      </c>
      <c r="HG325" s="40" t="s">
        <v>165</v>
      </c>
      <c r="HH325" s="40" t="s">
        <v>165</v>
      </c>
      <c r="HI325" s="40" t="s">
        <v>165</v>
      </c>
      <c r="HJ325" s="40" t="s">
        <v>165</v>
      </c>
      <c r="HK325" s="40" t="s">
        <v>165</v>
      </c>
      <c r="HL325" s="40" t="s">
        <v>165</v>
      </c>
      <c r="HM325" s="40" t="s">
        <v>165</v>
      </c>
      <c r="HN325" s="40" t="s">
        <v>165</v>
      </c>
      <c r="HO325" s="40" t="s">
        <v>165</v>
      </c>
      <c r="HP325" s="40" t="s">
        <v>165</v>
      </c>
      <c r="HQ325" s="40" t="s">
        <v>165</v>
      </c>
      <c r="HR325" s="40" t="s">
        <v>165</v>
      </c>
      <c r="HS325" s="40" t="s">
        <v>165</v>
      </c>
      <c r="HT325" s="40" t="s">
        <v>165</v>
      </c>
      <c r="HU325" s="40" t="s">
        <v>165</v>
      </c>
      <c r="HV325" s="40" t="s">
        <v>165</v>
      </c>
      <c r="HW325" s="40" t="s">
        <v>165</v>
      </c>
      <c r="HX325" s="40" t="s">
        <v>165</v>
      </c>
      <c r="HY325" s="40" t="s">
        <v>165</v>
      </c>
      <c r="HZ325" s="40" t="s">
        <v>165</v>
      </c>
      <c r="IA325" s="40" t="s">
        <v>165</v>
      </c>
      <c r="IB325" s="40" t="s">
        <v>165</v>
      </c>
      <c r="IC325" s="40" t="s">
        <v>165</v>
      </c>
      <c r="ID325" s="40" t="s">
        <v>165</v>
      </c>
      <c r="IE325" s="40" t="s">
        <v>165</v>
      </c>
      <c r="IF325" s="40" t="s">
        <v>165</v>
      </c>
      <c r="IG325" s="40" t="s">
        <v>165</v>
      </c>
      <c r="IH325" s="40" t="s">
        <v>165</v>
      </c>
      <c r="II325" s="40" t="s">
        <v>165</v>
      </c>
      <c r="IJ325" s="40" t="s">
        <v>165</v>
      </c>
      <c r="IK325" s="40" t="s">
        <v>165</v>
      </c>
      <c r="IL325" s="40" t="s">
        <v>165</v>
      </c>
      <c r="IM325" s="40" t="s">
        <v>165</v>
      </c>
      <c r="IN325" s="40" t="s">
        <v>165</v>
      </c>
      <c r="IO325" s="40" t="s">
        <v>165</v>
      </c>
      <c r="IP325" s="40" t="s">
        <v>165</v>
      </c>
      <c r="IQ325" s="40" t="s">
        <v>165</v>
      </c>
    </row>
    <row r="326" spans="1:251" ht="15">
      <c r="A326" s="15" t="s">
        <v>166</v>
      </c>
      <c r="B326" s="9" t="s">
        <v>167</v>
      </c>
      <c r="C326" s="114"/>
      <c r="D326" s="163">
        <f t="shared" si="31"/>
        <v>0</v>
      </c>
      <c r="E326" s="115"/>
      <c r="F326" s="115"/>
      <c r="G326" s="115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  <c r="AN326" s="41"/>
      <c r="AO326" s="41"/>
      <c r="AP326" s="41"/>
      <c r="AQ326" s="41"/>
      <c r="AR326" s="41"/>
      <c r="AS326" s="41"/>
      <c r="AT326" s="41"/>
      <c r="AU326" s="41"/>
      <c r="AV326" s="41"/>
      <c r="AW326" s="41"/>
      <c r="AX326" s="41"/>
      <c r="AY326" s="41"/>
      <c r="AZ326" s="41"/>
      <c r="BA326" s="41"/>
      <c r="BB326" s="41"/>
      <c r="BC326" s="41"/>
      <c r="BD326" s="41"/>
      <c r="BE326" s="41"/>
      <c r="BF326" s="41"/>
      <c r="BG326" s="41"/>
      <c r="BH326" s="41"/>
      <c r="BI326" s="41"/>
      <c r="BJ326" s="41"/>
      <c r="BK326" s="41"/>
      <c r="BL326" s="41"/>
      <c r="BM326" s="41"/>
      <c r="BN326" s="41"/>
      <c r="BO326" s="41"/>
      <c r="BP326" s="41"/>
      <c r="BQ326" s="41"/>
      <c r="BR326" s="41"/>
      <c r="BS326" s="41"/>
      <c r="BT326" s="41"/>
      <c r="BU326" s="41"/>
      <c r="BV326" s="41"/>
      <c r="BW326" s="41"/>
      <c r="BX326" s="41"/>
      <c r="BY326" s="41"/>
      <c r="BZ326" s="41"/>
      <c r="CA326" s="41"/>
      <c r="CB326" s="41"/>
      <c r="CC326" s="41"/>
      <c r="CD326" s="41"/>
      <c r="CE326" s="41"/>
      <c r="CF326" s="41"/>
      <c r="CG326" s="41"/>
      <c r="CH326" s="41"/>
      <c r="CI326" s="41"/>
      <c r="CJ326" s="41"/>
      <c r="CK326" s="41"/>
      <c r="CL326" s="41"/>
      <c r="CM326" s="41"/>
      <c r="CN326" s="41"/>
      <c r="CO326" s="41"/>
      <c r="CP326" s="41"/>
      <c r="CQ326" s="41"/>
      <c r="CR326" s="41"/>
      <c r="CS326" s="41"/>
      <c r="CT326" s="41"/>
      <c r="CU326" s="41"/>
      <c r="CV326" s="41"/>
      <c r="CW326" s="41"/>
      <c r="CX326" s="41"/>
      <c r="CY326" s="41"/>
      <c r="CZ326" s="41"/>
      <c r="DA326" s="41"/>
      <c r="DB326" s="41"/>
      <c r="DC326" s="41"/>
      <c r="DD326" s="41"/>
      <c r="DE326" s="41"/>
      <c r="DF326" s="41"/>
      <c r="DG326" s="41"/>
      <c r="DH326" s="41"/>
      <c r="DI326" s="41"/>
      <c r="DJ326" s="41"/>
      <c r="DK326" s="41"/>
      <c r="DL326" s="41"/>
      <c r="DM326" s="41"/>
      <c r="DN326" s="41"/>
      <c r="DO326" s="41"/>
      <c r="DP326" s="41"/>
      <c r="DQ326" s="41"/>
      <c r="DR326" s="41"/>
      <c r="DS326" s="41"/>
      <c r="DT326" s="41"/>
      <c r="DU326" s="41"/>
      <c r="DV326" s="41"/>
      <c r="DW326" s="41"/>
      <c r="DX326" s="41"/>
      <c r="DY326" s="41"/>
      <c r="DZ326" s="41"/>
      <c r="EA326" s="41"/>
      <c r="EB326" s="41"/>
      <c r="EC326" s="41"/>
      <c r="ED326" s="41"/>
      <c r="EE326" s="41"/>
      <c r="EF326" s="41"/>
      <c r="EG326" s="41"/>
      <c r="EH326" s="41"/>
      <c r="EI326" s="41"/>
      <c r="EJ326" s="41"/>
      <c r="EK326" s="41"/>
      <c r="EL326" s="41"/>
      <c r="EM326" s="41"/>
      <c r="EN326" s="41"/>
      <c r="EO326" s="41"/>
      <c r="EP326" s="41"/>
      <c r="EQ326" s="41"/>
      <c r="ER326" s="41"/>
      <c r="ES326" s="41"/>
      <c r="ET326" s="41"/>
      <c r="EU326" s="41"/>
      <c r="EV326" s="41"/>
      <c r="EW326" s="41"/>
      <c r="EX326" s="41"/>
      <c r="EY326" s="41"/>
      <c r="EZ326" s="41"/>
      <c r="FA326" s="41"/>
      <c r="FB326" s="41"/>
      <c r="FC326" s="41"/>
      <c r="FD326" s="41"/>
      <c r="FE326" s="41"/>
      <c r="FF326" s="41"/>
      <c r="FG326" s="41"/>
      <c r="FH326" s="41"/>
      <c r="FI326" s="41"/>
      <c r="FJ326" s="41"/>
      <c r="FK326" s="41"/>
      <c r="FL326" s="41"/>
      <c r="FM326" s="41"/>
      <c r="FN326" s="41"/>
      <c r="FO326" s="41"/>
      <c r="FP326" s="41"/>
      <c r="FQ326" s="41"/>
      <c r="FR326" s="41"/>
      <c r="FS326" s="41"/>
      <c r="FT326" s="41"/>
      <c r="FU326" s="41"/>
      <c r="FV326" s="41"/>
      <c r="FW326" s="41"/>
      <c r="FX326" s="41"/>
      <c r="FY326" s="41"/>
      <c r="FZ326" s="41"/>
      <c r="GA326" s="41"/>
      <c r="GB326" s="41"/>
      <c r="GC326" s="41"/>
      <c r="GD326" s="41"/>
      <c r="GE326" s="41"/>
      <c r="GF326" s="41"/>
      <c r="GG326" s="41"/>
      <c r="GH326" s="41"/>
      <c r="GI326" s="41"/>
      <c r="GJ326" s="41"/>
      <c r="GK326" s="41"/>
      <c r="GL326" s="41"/>
      <c r="GM326" s="41"/>
      <c r="GN326" s="41"/>
      <c r="GO326" s="41"/>
      <c r="GP326" s="41"/>
      <c r="GQ326" s="41"/>
      <c r="GR326" s="41"/>
      <c r="GS326" s="41"/>
      <c r="GT326" s="41"/>
      <c r="GU326" s="41"/>
      <c r="GV326" s="41"/>
      <c r="GW326" s="41"/>
      <c r="GX326" s="41"/>
      <c r="GY326" s="41"/>
      <c r="GZ326" s="41"/>
      <c r="HA326" s="41"/>
      <c r="HB326" s="41"/>
      <c r="HC326" s="41"/>
      <c r="HD326" s="41"/>
      <c r="HE326" s="41"/>
      <c r="HF326" s="41"/>
      <c r="HG326" s="41"/>
      <c r="HH326" s="41"/>
      <c r="HI326" s="41"/>
      <c r="HJ326" s="41"/>
      <c r="HK326" s="41"/>
      <c r="HL326" s="41"/>
      <c r="HM326" s="41"/>
      <c r="HN326" s="41"/>
      <c r="HO326" s="41"/>
      <c r="HP326" s="41"/>
      <c r="HQ326" s="41"/>
      <c r="HR326" s="41"/>
      <c r="HS326" s="41"/>
      <c r="HT326" s="41"/>
      <c r="HU326" s="41"/>
      <c r="HV326" s="41"/>
      <c r="HW326" s="41"/>
      <c r="HX326" s="41"/>
      <c r="HY326" s="41"/>
      <c r="HZ326" s="41"/>
      <c r="IA326" s="41"/>
      <c r="IB326" s="41"/>
      <c r="IC326" s="41"/>
      <c r="ID326" s="41"/>
      <c r="IE326" s="41"/>
      <c r="IF326" s="41"/>
      <c r="IG326" s="41"/>
      <c r="IH326" s="41"/>
      <c r="II326" s="41"/>
      <c r="IJ326" s="41"/>
      <c r="IK326" s="41"/>
      <c r="IL326" s="41"/>
      <c r="IM326" s="41"/>
      <c r="IN326" s="41"/>
      <c r="IO326" s="41"/>
      <c r="IP326" s="41"/>
      <c r="IQ326" s="41"/>
    </row>
    <row r="327" spans="1:251" ht="15">
      <c r="A327" s="15" t="s">
        <v>168</v>
      </c>
      <c r="B327" s="9" t="s">
        <v>169</v>
      </c>
      <c r="C327" s="114"/>
      <c r="D327" s="163">
        <f t="shared" si="31"/>
        <v>0</v>
      </c>
      <c r="E327" s="115"/>
      <c r="F327" s="115"/>
      <c r="G327" s="115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  <c r="AN327" s="41"/>
      <c r="AO327" s="41"/>
      <c r="AP327" s="41"/>
      <c r="AQ327" s="41"/>
      <c r="AR327" s="41"/>
      <c r="AS327" s="41"/>
      <c r="AT327" s="41"/>
      <c r="AU327" s="41"/>
      <c r="AV327" s="41"/>
      <c r="AW327" s="41"/>
      <c r="AX327" s="41"/>
      <c r="AY327" s="41"/>
      <c r="AZ327" s="41"/>
      <c r="BA327" s="41"/>
      <c r="BB327" s="41"/>
      <c r="BC327" s="41"/>
      <c r="BD327" s="41"/>
      <c r="BE327" s="41"/>
      <c r="BF327" s="41"/>
      <c r="BG327" s="41"/>
      <c r="BH327" s="41"/>
      <c r="BI327" s="41"/>
      <c r="BJ327" s="41"/>
      <c r="BK327" s="41"/>
      <c r="BL327" s="41"/>
      <c r="BM327" s="41"/>
      <c r="BN327" s="41"/>
      <c r="BO327" s="41"/>
      <c r="BP327" s="41"/>
      <c r="BQ327" s="41"/>
      <c r="BR327" s="41"/>
      <c r="BS327" s="41"/>
      <c r="BT327" s="41"/>
      <c r="BU327" s="41"/>
      <c r="BV327" s="41"/>
      <c r="BW327" s="41"/>
      <c r="BX327" s="41"/>
      <c r="BY327" s="41"/>
      <c r="BZ327" s="41"/>
      <c r="CA327" s="41"/>
      <c r="CB327" s="41"/>
      <c r="CC327" s="41"/>
      <c r="CD327" s="41"/>
      <c r="CE327" s="41"/>
      <c r="CF327" s="41"/>
      <c r="CG327" s="41"/>
      <c r="CH327" s="41"/>
      <c r="CI327" s="41"/>
      <c r="CJ327" s="41"/>
      <c r="CK327" s="41"/>
      <c r="CL327" s="41"/>
      <c r="CM327" s="41"/>
      <c r="CN327" s="41"/>
      <c r="CO327" s="41"/>
      <c r="CP327" s="41"/>
      <c r="CQ327" s="41"/>
      <c r="CR327" s="41"/>
      <c r="CS327" s="41"/>
      <c r="CT327" s="41"/>
      <c r="CU327" s="41"/>
      <c r="CV327" s="41"/>
      <c r="CW327" s="41"/>
      <c r="CX327" s="41"/>
      <c r="CY327" s="41"/>
      <c r="CZ327" s="41"/>
      <c r="DA327" s="41"/>
      <c r="DB327" s="41"/>
      <c r="DC327" s="41"/>
      <c r="DD327" s="41"/>
      <c r="DE327" s="41"/>
      <c r="DF327" s="41"/>
      <c r="DG327" s="41"/>
      <c r="DH327" s="41"/>
      <c r="DI327" s="41"/>
      <c r="DJ327" s="41"/>
      <c r="DK327" s="41"/>
      <c r="DL327" s="41"/>
      <c r="DM327" s="41"/>
      <c r="DN327" s="41"/>
      <c r="DO327" s="41"/>
      <c r="DP327" s="41"/>
      <c r="DQ327" s="41"/>
      <c r="DR327" s="41"/>
      <c r="DS327" s="41"/>
      <c r="DT327" s="41"/>
      <c r="DU327" s="41"/>
      <c r="DV327" s="41"/>
      <c r="DW327" s="41"/>
      <c r="DX327" s="41"/>
      <c r="DY327" s="41"/>
      <c r="DZ327" s="41"/>
      <c r="EA327" s="41"/>
      <c r="EB327" s="41"/>
      <c r="EC327" s="41"/>
      <c r="ED327" s="41"/>
      <c r="EE327" s="41"/>
      <c r="EF327" s="41"/>
      <c r="EG327" s="41"/>
      <c r="EH327" s="41"/>
      <c r="EI327" s="41"/>
      <c r="EJ327" s="41"/>
      <c r="EK327" s="41"/>
      <c r="EL327" s="41"/>
      <c r="EM327" s="41"/>
      <c r="EN327" s="41"/>
      <c r="EO327" s="41"/>
      <c r="EP327" s="41"/>
      <c r="EQ327" s="41"/>
      <c r="ER327" s="41"/>
      <c r="ES327" s="41"/>
      <c r="ET327" s="41"/>
      <c r="EU327" s="41"/>
      <c r="EV327" s="41"/>
      <c r="EW327" s="41"/>
      <c r="EX327" s="41"/>
      <c r="EY327" s="41"/>
      <c r="EZ327" s="41"/>
      <c r="FA327" s="41"/>
      <c r="FB327" s="41"/>
      <c r="FC327" s="41"/>
      <c r="FD327" s="41"/>
      <c r="FE327" s="41"/>
      <c r="FF327" s="41"/>
      <c r="FG327" s="41"/>
      <c r="FH327" s="41"/>
      <c r="FI327" s="41"/>
      <c r="FJ327" s="41"/>
      <c r="FK327" s="41"/>
      <c r="FL327" s="41"/>
      <c r="FM327" s="41"/>
      <c r="FN327" s="41"/>
      <c r="FO327" s="41"/>
      <c r="FP327" s="41"/>
      <c r="FQ327" s="41"/>
      <c r="FR327" s="41"/>
      <c r="FS327" s="41"/>
      <c r="FT327" s="41"/>
      <c r="FU327" s="41"/>
      <c r="FV327" s="41"/>
      <c r="FW327" s="41"/>
      <c r="FX327" s="41"/>
      <c r="FY327" s="41"/>
      <c r="FZ327" s="41"/>
      <c r="GA327" s="41"/>
      <c r="GB327" s="41"/>
      <c r="GC327" s="41"/>
      <c r="GD327" s="41"/>
      <c r="GE327" s="41"/>
      <c r="GF327" s="41"/>
      <c r="GG327" s="41"/>
      <c r="GH327" s="41"/>
      <c r="GI327" s="41"/>
      <c r="GJ327" s="41"/>
      <c r="GK327" s="41"/>
      <c r="GL327" s="41"/>
      <c r="GM327" s="41"/>
      <c r="GN327" s="41"/>
      <c r="GO327" s="41"/>
      <c r="GP327" s="41"/>
      <c r="GQ327" s="41"/>
      <c r="GR327" s="41"/>
      <c r="GS327" s="41"/>
      <c r="GT327" s="41"/>
      <c r="GU327" s="41"/>
      <c r="GV327" s="41"/>
      <c r="GW327" s="41"/>
      <c r="GX327" s="41"/>
      <c r="GY327" s="41"/>
      <c r="GZ327" s="41"/>
      <c r="HA327" s="41"/>
      <c r="HB327" s="41"/>
      <c r="HC327" s="41"/>
      <c r="HD327" s="41"/>
      <c r="HE327" s="41"/>
      <c r="HF327" s="41"/>
      <c r="HG327" s="41"/>
      <c r="HH327" s="41"/>
      <c r="HI327" s="41"/>
      <c r="HJ327" s="41"/>
      <c r="HK327" s="41"/>
      <c r="HL327" s="41"/>
      <c r="HM327" s="41"/>
      <c r="HN327" s="41"/>
      <c r="HO327" s="41"/>
      <c r="HP327" s="41"/>
      <c r="HQ327" s="41"/>
      <c r="HR327" s="41"/>
      <c r="HS327" s="41"/>
      <c r="HT327" s="41"/>
      <c r="HU327" s="41"/>
      <c r="HV327" s="41"/>
      <c r="HW327" s="41"/>
      <c r="HX327" s="41"/>
      <c r="HY327" s="41"/>
      <c r="HZ327" s="41"/>
      <c r="IA327" s="41"/>
      <c r="IB327" s="41"/>
      <c r="IC327" s="41"/>
      <c r="ID327" s="41"/>
      <c r="IE327" s="41"/>
      <c r="IF327" s="41"/>
      <c r="IG327" s="41"/>
      <c r="IH327" s="41"/>
      <c r="II327" s="41"/>
      <c r="IJ327" s="41"/>
      <c r="IK327" s="41"/>
      <c r="IL327" s="41"/>
      <c r="IM327" s="41"/>
      <c r="IN327" s="41"/>
      <c r="IO327" s="41"/>
      <c r="IP327" s="41"/>
      <c r="IQ327" s="41"/>
    </row>
    <row r="328" spans="1:7" s="155" customFormat="1" ht="14.25">
      <c r="A328" s="35" t="s">
        <v>208</v>
      </c>
      <c r="B328" s="13" t="s">
        <v>209</v>
      </c>
      <c r="C328" s="114"/>
      <c r="D328" s="163">
        <f t="shared" si="31"/>
        <v>0</v>
      </c>
      <c r="E328" s="115"/>
      <c r="F328" s="115"/>
      <c r="G328" s="115"/>
    </row>
    <row r="329" spans="1:7" ht="14.25">
      <c r="A329" s="35" t="s">
        <v>218</v>
      </c>
      <c r="B329" s="13" t="s">
        <v>219</v>
      </c>
      <c r="C329" s="114"/>
      <c r="D329" s="163">
        <f t="shared" si="31"/>
        <v>0</v>
      </c>
      <c r="E329" s="115"/>
      <c r="F329" s="115"/>
      <c r="G329" s="115"/>
    </row>
    <row r="330" spans="1:7" ht="14.25">
      <c r="A330" s="26" t="s">
        <v>13</v>
      </c>
      <c r="B330" s="13" t="s">
        <v>227</v>
      </c>
      <c r="C330" s="114"/>
      <c r="D330" s="163">
        <f t="shared" si="31"/>
        <v>0</v>
      </c>
      <c r="E330" s="115"/>
      <c r="F330" s="115"/>
      <c r="G330" s="115"/>
    </row>
    <row r="331" spans="1:7" ht="12.75">
      <c r="A331" s="26"/>
      <c r="B331" s="13"/>
      <c r="C331" s="102"/>
      <c r="D331" s="165" t="s">
        <v>147</v>
      </c>
      <c r="E331" s="102"/>
      <c r="F331" s="102"/>
      <c r="G331" s="102"/>
    </row>
    <row r="332" spans="1:7" ht="15">
      <c r="A332" s="10" t="s">
        <v>44</v>
      </c>
      <c r="B332" s="13"/>
      <c r="C332" s="102"/>
      <c r="D332" s="165" t="s">
        <v>147</v>
      </c>
      <c r="E332" s="102"/>
      <c r="F332" s="102"/>
      <c r="G332" s="102"/>
    </row>
    <row r="333" spans="1:7" ht="15">
      <c r="A333" s="10"/>
      <c r="B333" s="13"/>
      <c r="C333" s="102"/>
      <c r="D333" s="165" t="s">
        <v>147</v>
      </c>
      <c r="E333" s="102"/>
      <c r="F333" s="102"/>
      <c r="G333" s="102"/>
    </row>
    <row r="334" spans="1:7" ht="15">
      <c r="A334" s="10" t="s">
        <v>12</v>
      </c>
      <c r="B334" s="11"/>
      <c r="C334" s="102"/>
      <c r="D334" s="165" t="s">
        <v>147</v>
      </c>
      <c r="E334" s="102"/>
      <c r="F334" s="102"/>
      <c r="G334" s="102"/>
    </row>
    <row r="335" spans="1:7" ht="15">
      <c r="A335" s="14" t="s">
        <v>164</v>
      </c>
      <c r="B335" s="11" t="s">
        <v>151</v>
      </c>
      <c r="C335" s="126">
        <f>C336+C337</f>
        <v>95.5</v>
      </c>
      <c r="D335" s="163">
        <f aca="true" t="shared" si="32" ref="D335:D341">E335+F335+G335</f>
        <v>94.5</v>
      </c>
      <c r="E335" s="126">
        <f>E336+E337</f>
        <v>94.5</v>
      </c>
      <c r="F335" s="126">
        <f>F336+F337</f>
        <v>0</v>
      </c>
      <c r="G335" s="126">
        <f>G336+G337</f>
        <v>0</v>
      </c>
    </row>
    <row r="336" spans="1:7" ht="14.25">
      <c r="A336" s="15" t="s">
        <v>166</v>
      </c>
      <c r="B336" s="9" t="s">
        <v>167</v>
      </c>
      <c r="C336" s="114">
        <v>95.5</v>
      </c>
      <c r="D336" s="163">
        <f t="shared" si="32"/>
        <v>94.5</v>
      </c>
      <c r="E336" s="115">
        <v>94.5</v>
      </c>
      <c r="F336" s="115">
        <v>0</v>
      </c>
      <c r="G336" s="115">
        <v>0</v>
      </c>
    </row>
    <row r="337" spans="1:7" ht="14.25">
      <c r="A337" s="15" t="s">
        <v>168</v>
      </c>
      <c r="B337" s="9" t="s">
        <v>169</v>
      </c>
      <c r="C337" s="114"/>
      <c r="D337" s="163">
        <f t="shared" si="32"/>
        <v>0</v>
      </c>
      <c r="E337" s="115"/>
      <c r="F337" s="115"/>
      <c r="G337" s="115"/>
    </row>
    <row r="338" spans="1:7" ht="14.25">
      <c r="A338" s="26" t="s">
        <v>208</v>
      </c>
      <c r="B338" s="13" t="s">
        <v>209</v>
      </c>
      <c r="C338" s="114">
        <v>786</v>
      </c>
      <c r="D338" s="163">
        <f t="shared" si="32"/>
        <v>785</v>
      </c>
      <c r="E338" s="115">
        <v>785</v>
      </c>
      <c r="F338" s="115">
        <v>0</v>
      </c>
      <c r="G338" s="115">
        <v>0</v>
      </c>
    </row>
    <row r="339" spans="1:7" ht="14.25">
      <c r="A339" s="35" t="s">
        <v>234</v>
      </c>
      <c r="B339" s="13" t="s">
        <v>215</v>
      </c>
      <c r="C339" s="114">
        <v>11</v>
      </c>
      <c r="D339" s="163">
        <f t="shared" si="32"/>
        <v>11</v>
      </c>
      <c r="E339" s="115">
        <v>11</v>
      </c>
      <c r="F339" s="115">
        <v>0</v>
      </c>
      <c r="G339" s="115">
        <v>0</v>
      </c>
    </row>
    <row r="340" spans="1:7" ht="14.25">
      <c r="A340" s="35" t="s">
        <v>218</v>
      </c>
      <c r="B340" s="13" t="s">
        <v>219</v>
      </c>
      <c r="C340" s="114">
        <v>12217</v>
      </c>
      <c r="D340" s="163">
        <f t="shared" si="32"/>
        <v>9939</v>
      </c>
      <c r="E340" s="115">
        <v>9939</v>
      </c>
      <c r="F340" s="115">
        <v>0</v>
      </c>
      <c r="G340" s="115">
        <v>0</v>
      </c>
    </row>
    <row r="341" spans="1:7" ht="14.25">
      <c r="A341" s="26" t="s">
        <v>13</v>
      </c>
      <c r="B341" s="13" t="s">
        <v>227</v>
      </c>
      <c r="C341" s="114">
        <v>0</v>
      </c>
      <c r="D341" s="163">
        <f t="shared" si="32"/>
        <v>2</v>
      </c>
      <c r="E341" s="115">
        <v>2</v>
      </c>
      <c r="F341" s="115">
        <v>0</v>
      </c>
      <c r="G341" s="115">
        <v>0</v>
      </c>
    </row>
    <row r="342" spans="1:7" ht="12.75">
      <c r="A342" s="26"/>
      <c r="B342" s="13"/>
      <c r="C342" s="102"/>
      <c r="D342" s="165" t="s">
        <v>147</v>
      </c>
      <c r="E342" s="102"/>
      <c r="F342" s="102"/>
      <c r="G342" s="102"/>
    </row>
    <row r="343" spans="1:7" ht="15">
      <c r="A343" s="10" t="s">
        <v>45</v>
      </c>
      <c r="B343" s="13"/>
      <c r="C343" s="102"/>
      <c r="D343" s="165" t="s">
        <v>147</v>
      </c>
      <c r="E343" s="102"/>
      <c r="F343" s="102"/>
      <c r="G343" s="102"/>
    </row>
    <row r="344" spans="1:7" ht="12.75">
      <c r="A344" s="26"/>
      <c r="B344" s="13"/>
      <c r="C344" s="102"/>
      <c r="D344" s="165" t="s">
        <v>147</v>
      </c>
      <c r="E344" s="102"/>
      <c r="F344" s="102"/>
      <c r="G344" s="102"/>
    </row>
    <row r="345" spans="1:7" ht="15">
      <c r="A345" s="10" t="s">
        <v>12</v>
      </c>
      <c r="B345" s="11"/>
      <c r="C345" s="102"/>
      <c r="D345" s="165" t="s">
        <v>147</v>
      </c>
      <c r="E345" s="102"/>
      <c r="F345" s="102"/>
      <c r="G345" s="102"/>
    </row>
    <row r="346" spans="1:7" ht="15">
      <c r="A346" s="14" t="s">
        <v>164</v>
      </c>
      <c r="B346" s="11" t="s">
        <v>151</v>
      </c>
      <c r="C346" s="126">
        <f>C347+C348</f>
        <v>0</v>
      </c>
      <c r="D346" s="163">
        <f aca="true" t="shared" si="33" ref="D346:D352">E346+F346+G346</f>
        <v>0</v>
      </c>
      <c r="E346" s="126">
        <f>E347+E348</f>
        <v>0</v>
      </c>
      <c r="F346" s="126">
        <f>F347+F348</f>
        <v>0</v>
      </c>
      <c r="G346" s="126">
        <f>G347+G348</f>
        <v>0</v>
      </c>
    </row>
    <row r="347" spans="1:7" ht="14.25">
      <c r="A347" s="15" t="s">
        <v>166</v>
      </c>
      <c r="B347" s="9" t="s">
        <v>167</v>
      </c>
      <c r="C347" s="114"/>
      <c r="D347" s="163">
        <f t="shared" si="33"/>
        <v>0</v>
      </c>
      <c r="E347" s="115"/>
      <c r="F347" s="115"/>
      <c r="G347" s="115"/>
    </row>
    <row r="348" spans="1:7" ht="14.25">
      <c r="A348" s="15" t="s">
        <v>168</v>
      </c>
      <c r="B348" s="9" t="s">
        <v>169</v>
      </c>
      <c r="C348" s="114"/>
      <c r="D348" s="163">
        <f t="shared" si="33"/>
        <v>0</v>
      </c>
      <c r="E348" s="115"/>
      <c r="F348" s="115"/>
      <c r="G348" s="115"/>
    </row>
    <row r="349" spans="1:7" ht="14.25">
      <c r="A349" s="26" t="s">
        <v>208</v>
      </c>
      <c r="B349" s="13" t="s">
        <v>209</v>
      </c>
      <c r="C349" s="114"/>
      <c r="D349" s="163">
        <f t="shared" si="33"/>
        <v>0</v>
      </c>
      <c r="E349" s="115"/>
      <c r="F349" s="115"/>
      <c r="G349" s="115"/>
    </row>
    <row r="350" spans="1:7" ht="14.25">
      <c r="A350" s="111" t="s">
        <v>234</v>
      </c>
      <c r="B350" s="13" t="s">
        <v>215</v>
      </c>
      <c r="C350" s="114"/>
      <c r="D350" s="163">
        <f>E350+F350+G350</f>
        <v>0</v>
      </c>
      <c r="E350" s="115"/>
      <c r="F350" s="115"/>
      <c r="G350" s="115"/>
    </row>
    <row r="351" spans="1:7" ht="14.25">
      <c r="A351" s="35" t="s">
        <v>218</v>
      </c>
      <c r="B351" s="13" t="s">
        <v>219</v>
      </c>
      <c r="C351" s="114"/>
      <c r="D351" s="163">
        <f t="shared" si="33"/>
        <v>0</v>
      </c>
      <c r="E351" s="115"/>
      <c r="F351" s="115"/>
      <c r="G351" s="115"/>
    </row>
    <row r="352" spans="1:7" ht="14.25">
      <c r="A352" s="26" t="s">
        <v>13</v>
      </c>
      <c r="B352" s="13" t="s">
        <v>227</v>
      </c>
      <c r="C352" s="114"/>
      <c r="D352" s="163">
        <f t="shared" si="33"/>
        <v>0</v>
      </c>
      <c r="E352" s="115"/>
      <c r="F352" s="115"/>
      <c r="G352" s="115"/>
    </row>
    <row r="353" spans="1:7" ht="12.75">
      <c r="A353" s="26"/>
      <c r="B353" s="13"/>
      <c r="C353" s="102"/>
      <c r="D353" s="165" t="s">
        <v>147</v>
      </c>
      <c r="E353" s="102"/>
      <c r="F353" s="102"/>
      <c r="G353" s="102"/>
    </row>
    <row r="354" spans="1:7" ht="30">
      <c r="A354" s="10" t="s">
        <v>46</v>
      </c>
      <c r="B354" s="13"/>
      <c r="C354" s="102"/>
      <c r="D354" s="165" t="s">
        <v>147</v>
      </c>
      <c r="E354" s="102"/>
      <c r="F354" s="102"/>
      <c r="G354" s="102"/>
    </row>
    <row r="355" spans="1:7" ht="15">
      <c r="A355" s="10"/>
      <c r="B355" s="13"/>
      <c r="C355" s="102"/>
      <c r="D355" s="165" t="s">
        <v>147</v>
      </c>
      <c r="E355" s="102"/>
      <c r="F355" s="102"/>
      <c r="G355" s="102"/>
    </row>
    <row r="356" spans="1:7" ht="15">
      <c r="A356" s="10" t="s">
        <v>12</v>
      </c>
      <c r="B356" s="11"/>
      <c r="C356" s="102"/>
      <c r="D356" s="165" t="s">
        <v>147</v>
      </c>
      <c r="E356" s="102"/>
      <c r="F356" s="102"/>
      <c r="G356" s="102"/>
    </row>
    <row r="357" spans="1:7" ht="15">
      <c r="A357" s="14" t="s">
        <v>164</v>
      </c>
      <c r="B357" s="11" t="s">
        <v>151</v>
      </c>
      <c r="C357" s="126">
        <f>C358+C359</f>
        <v>2</v>
      </c>
      <c r="D357" s="163">
        <f aca="true" t="shared" si="34" ref="D357:D363">E357+F357+G357</f>
        <v>2</v>
      </c>
      <c r="E357" s="126">
        <f>E358+E359</f>
        <v>2</v>
      </c>
      <c r="F357" s="126">
        <f>F358+F359</f>
        <v>0</v>
      </c>
      <c r="G357" s="126">
        <f>G358+G359</f>
        <v>0</v>
      </c>
    </row>
    <row r="358" spans="1:7" ht="14.25">
      <c r="A358" s="15" t="s">
        <v>166</v>
      </c>
      <c r="B358" s="9" t="s">
        <v>167</v>
      </c>
      <c r="C358" s="114">
        <v>2</v>
      </c>
      <c r="D358" s="163">
        <f t="shared" si="34"/>
        <v>2</v>
      </c>
      <c r="E358" s="115">
        <v>2</v>
      </c>
      <c r="F358" s="115">
        <v>0</v>
      </c>
      <c r="G358" s="115">
        <v>0</v>
      </c>
    </row>
    <row r="359" spans="1:7" ht="14.25">
      <c r="A359" s="15" t="s">
        <v>168</v>
      </c>
      <c r="B359" s="9" t="s">
        <v>169</v>
      </c>
      <c r="C359" s="114"/>
      <c r="D359" s="163">
        <f t="shared" si="34"/>
        <v>0</v>
      </c>
      <c r="E359" s="115"/>
      <c r="F359" s="115"/>
      <c r="G359" s="115"/>
    </row>
    <row r="360" spans="1:7" ht="14.25">
      <c r="A360" s="26" t="s">
        <v>208</v>
      </c>
      <c r="B360" s="13" t="s">
        <v>209</v>
      </c>
      <c r="C360" s="114">
        <v>97</v>
      </c>
      <c r="D360" s="163">
        <f t="shared" si="34"/>
        <v>97</v>
      </c>
      <c r="E360" s="115">
        <v>97</v>
      </c>
      <c r="F360" s="115">
        <v>0</v>
      </c>
      <c r="G360" s="115">
        <v>0</v>
      </c>
    </row>
    <row r="361" spans="1:7" ht="14.25">
      <c r="A361" s="35" t="s">
        <v>234</v>
      </c>
      <c r="B361" s="13" t="s">
        <v>215</v>
      </c>
      <c r="C361" s="114">
        <v>25</v>
      </c>
      <c r="D361" s="163">
        <f t="shared" si="34"/>
        <v>25</v>
      </c>
      <c r="E361" s="115">
        <v>25</v>
      </c>
      <c r="F361" s="115">
        <v>0</v>
      </c>
      <c r="G361" s="115">
        <v>0</v>
      </c>
    </row>
    <row r="362" spans="1:7" ht="14.25">
      <c r="A362" s="35" t="s">
        <v>218</v>
      </c>
      <c r="B362" s="13" t="s">
        <v>219</v>
      </c>
      <c r="C362" s="114">
        <v>9990</v>
      </c>
      <c r="D362" s="163">
        <f t="shared" si="34"/>
        <v>9079</v>
      </c>
      <c r="E362" s="115">
        <v>9079</v>
      </c>
      <c r="F362" s="115">
        <v>0</v>
      </c>
      <c r="G362" s="115">
        <v>0</v>
      </c>
    </row>
    <row r="363" spans="1:7" ht="14.25">
      <c r="A363" s="26" t="s">
        <v>13</v>
      </c>
      <c r="B363" s="13" t="s">
        <v>227</v>
      </c>
      <c r="C363" s="114"/>
      <c r="D363" s="163">
        <f t="shared" si="34"/>
        <v>0</v>
      </c>
      <c r="E363" s="115"/>
      <c r="F363" s="115"/>
      <c r="G363" s="115"/>
    </row>
    <row r="364" spans="1:7" ht="12.75">
      <c r="A364" s="26"/>
      <c r="B364" s="13"/>
      <c r="C364" s="102"/>
      <c r="D364" s="165" t="s">
        <v>147</v>
      </c>
      <c r="E364" s="102"/>
      <c r="F364" s="102"/>
      <c r="G364" s="102"/>
    </row>
    <row r="365" spans="1:7" ht="15">
      <c r="A365" s="10" t="s">
        <v>47</v>
      </c>
      <c r="B365" s="13"/>
      <c r="C365" s="102"/>
      <c r="D365" s="165" t="s">
        <v>147</v>
      </c>
      <c r="E365" s="102"/>
      <c r="F365" s="102"/>
      <c r="G365" s="102"/>
    </row>
    <row r="366" spans="1:7" ht="15">
      <c r="A366" s="10"/>
      <c r="B366" s="13"/>
      <c r="C366" s="102"/>
      <c r="D366" s="165" t="s">
        <v>147</v>
      </c>
      <c r="E366" s="102"/>
      <c r="F366" s="102"/>
      <c r="G366" s="102"/>
    </row>
    <row r="367" spans="1:7" ht="15">
      <c r="A367" s="10" t="s">
        <v>12</v>
      </c>
      <c r="B367" s="11"/>
      <c r="C367" s="102"/>
      <c r="D367" s="165" t="s">
        <v>147</v>
      </c>
      <c r="E367" s="102"/>
      <c r="F367" s="102"/>
      <c r="G367" s="102"/>
    </row>
    <row r="368" spans="1:7" ht="15">
      <c r="A368" s="14" t="s">
        <v>164</v>
      </c>
      <c r="B368" s="11" t="s">
        <v>151</v>
      </c>
      <c r="C368" s="126">
        <f>C369+C370</f>
        <v>0</v>
      </c>
      <c r="D368" s="163">
        <f aca="true" t="shared" si="35" ref="D368:D373">E368+F368+G368</f>
        <v>0</v>
      </c>
      <c r="E368" s="126">
        <f>E369+E370</f>
        <v>0</v>
      </c>
      <c r="F368" s="126">
        <f>F369+F370</f>
        <v>0</v>
      </c>
      <c r="G368" s="126">
        <f>G369+G370</f>
        <v>0</v>
      </c>
    </row>
    <row r="369" spans="1:7" ht="14.25">
      <c r="A369" s="15" t="s">
        <v>166</v>
      </c>
      <c r="B369" s="9" t="s">
        <v>167</v>
      </c>
      <c r="C369" s="114"/>
      <c r="D369" s="163">
        <f t="shared" si="35"/>
        <v>0</v>
      </c>
      <c r="E369" s="115"/>
      <c r="F369" s="115"/>
      <c r="G369" s="115"/>
    </row>
    <row r="370" spans="1:7" ht="14.25">
      <c r="A370" s="15" t="s">
        <v>168</v>
      </c>
      <c r="B370" s="9" t="s">
        <v>169</v>
      </c>
      <c r="C370" s="114"/>
      <c r="D370" s="163">
        <f t="shared" si="35"/>
        <v>0</v>
      </c>
      <c r="E370" s="115"/>
      <c r="F370" s="115"/>
      <c r="G370" s="115"/>
    </row>
    <row r="371" spans="1:7" ht="14.25">
      <c r="A371" s="26" t="s">
        <v>210</v>
      </c>
      <c r="B371" s="13" t="s">
        <v>211</v>
      </c>
      <c r="C371" s="114"/>
      <c r="D371" s="163">
        <f t="shared" si="35"/>
        <v>0</v>
      </c>
      <c r="E371" s="115"/>
      <c r="F371" s="115"/>
      <c r="G371" s="115"/>
    </row>
    <row r="372" spans="1:7" ht="14.25">
      <c r="A372" s="35" t="s">
        <v>218</v>
      </c>
      <c r="B372" s="13" t="s">
        <v>219</v>
      </c>
      <c r="C372" s="114"/>
      <c r="D372" s="163">
        <f t="shared" si="35"/>
        <v>0</v>
      </c>
      <c r="E372" s="115"/>
      <c r="F372" s="115"/>
      <c r="G372" s="115"/>
    </row>
    <row r="373" spans="1:7" ht="14.25">
      <c r="A373" s="26" t="s">
        <v>13</v>
      </c>
      <c r="B373" s="13" t="s">
        <v>227</v>
      </c>
      <c r="C373" s="114"/>
      <c r="D373" s="163">
        <f t="shared" si="35"/>
        <v>0</v>
      </c>
      <c r="E373" s="115"/>
      <c r="F373" s="115"/>
      <c r="G373" s="115"/>
    </row>
    <row r="374" spans="1:7" ht="12.75">
      <c r="A374" s="26"/>
      <c r="B374" s="13"/>
      <c r="C374" s="102"/>
      <c r="D374" s="165" t="s">
        <v>147</v>
      </c>
      <c r="E374" s="102"/>
      <c r="F374" s="102"/>
      <c r="G374" s="102"/>
    </row>
    <row r="375" spans="1:7" ht="15">
      <c r="A375" s="170" t="s">
        <v>244</v>
      </c>
      <c r="B375" s="13"/>
      <c r="C375" s="102"/>
      <c r="D375" s="165"/>
      <c r="E375" s="102"/>
      <c r="F375" s="102"/>
      <c r="G375" s="102"/>
    </row>
    <row r="376" spans="1:7" ht="12.75">
      <c r="A376" s="26"/>
      <c r="B376" s="13"/>
      <c r="C376" s="102"/>
      <c r="D376" s="165"/>
      <c r="E376" s="102"/>
      <c r="F376" s="102"/>
      <c r="G376" s="102"/>
    </row>
    <row r="377" spans="1:7" ht="15">
      <c r="A377" s="10" t="s">
        <v>12</v>
      </c>
      <c r="B377" s="11"/>
      <c r="C377" s="102"/>
      <c r="D377" s="165" t="s">
        <v>147</v>
      </c>
      <c r="E377" s="102"/>
      <c r="F377" s="102"/>
      <c r="G377" s="102"/>
    </row>
    <row r="378" spans="1:7" ht="15">
      <c r="A378" s="14" t="s">
        <v>164</v>
      </c>
      <c r="B378" s="11" t="s">
        <v>151</v>
      </c>
      <c r="C378" s="126">
        <f>C379+C380</f>
        <v>0</v>
      </c>
      <c r="D378" s="163">
        <f>E378+F378+G378</f>
        <v>0</v>
      </c>
      <c r="E378" s="126">
        <f>E379+E380</f>
        <v>0</v>
      </c>
      <c r="F378" s="126">
        <f>F379+F380</f>
        <v>0</v>
      </c>
      <c r="G378" s="126">
        <f>G379+G380</f>
        <v>0</v>
      </c>
    </row>
    <row r="379" spans="1:7" ht="14.25">
      <c r="A379" s="15" t="s">
        <v>166</v>
      </c>
      <c r="B379" s="9" t="s">
        <v>167</v>
      </c>
      <c r="C379" s="114"/>
      <c r="D379" s="163">
        <f>E379+F379+G379</f>
        <v>0</v>
      </c>
      <c r="E379" s="115"/>
      <c r="F379" s="115"/>
      <c r="G379" s="115"/>
    </row>
    <row r="380" spans="1:7" ht="14.25">
      <c r="A380" s="15" t="s">
        <v>168</v>
      </c>
      <c r="B380" s="9" t="s">
        <v>169</v>
      </c>
      <c r="C380" s="114"/>
      <c r="D380" s="163">
        <f>E380+F380+G380</f>
        <v>0</v>
      </c>
      <c r="E380" s="115"/>
      <c r="F380" s="115"/>
      <c r="G380" s="115"/>
    </row>
    <row r="381" spans="1:7" ht="12.75">
      <c r="A381" s="26"/>
      <c r="B381" s="13"/>
      <c r="C381" s="102"/>
      <c r="D381" s="165"/>
      <c r="E381" s="102"/>
      <c r="F381" s="102"/>
      <c r="G381" s="102"/>
    </row>
    <row r="382" spans="1:7" ht="15">
      <c r="A382" s="10" t="s">
        <v>48</v>
      </c>
      <c r="B382" s="13"/>
      <c r="C382" s="102"/>
      <c r="D382" s="165" t="s">
        <v>147</v>
      </c>
      <c r="E382" s="102"/>
      <c r="F382" s="102"/>
      <c r="G382" s="102"/>
    </row>
    <row r="383" spans="1:7" ht="15">
      <c r="A383" s="10"/>
      <c r="B383" s="13"/>
      <c r="C383" s="102"/>
      <c r="D383" s="165" t="s">
        <v>147</v>
      </c>
      <c r="E383" s="102"/>
      <c r="F383" s="102"/>
      <c r="G383" s="102"/>
    </row>
    <row r="384" spans="1:7" ht="15">
      <c r="A384" s="10" t="s">
        <v>39</v>
      </c>
      <c r="B384" s="11"/>
      <c r="C384" s="102"/>
      <c r="D384" s="165" t="s">
        <v>147</v>
      </c>
      <c r="E384" s="102"/>
      <c r="F384" s="102"/>
      <c r="G384" s="102"/>
    </row>
    <row r="385" spans="1:7" ht="15">
      <c r="A385" s="14" t="s">
        <v>164</v>
      </c>
      <c r="B385" s="11" t="s">
        <v>151</v>
      </c>
      <c r="C385" s="126">
        <f>C386+C387</f>
        <v>0</v>
      </c>
      <c r="D385" s="163">
        <f>E385+F385+G385</f>
        <v>0</v>
      </c>
      <c r="E385" s="126">
        <f>E386+E387</f>
        <v>0</v>
      </c>
      <c r="F385" s="126">
        <f>F386+F387</f>
        <v>0</v>
      </c>
      <c r="G385" s="126">
        <f>G386+G387</f>
        <v>0</v>
      </c>
    </row>
    <row r="386" spans="1:7" ht="14.25">
      <c r="A386" s="15" t="s">
        <v>166</v>
      </c>
      <c r="B386" s="9" t="s">
        <v>167</v>
      </c>
      <c r="C386" s="114"/>
      <c r="D386" s="163">
        <f>E386+F386+G386</f>
        <v>0</v>
      </c>
      <c r="E386" s="115"/>
      <c r="F386" s="115"/>
      <c r="G386" s="115"/>
    </row>
    <row r="387" spans="1:7" ht="14.25">
      <c r="A387" s="15" t="s">
        <v>168</v>
      </c>
      <c r="B387" s="9" t="s">
        <v>169</v>
      </c>
      <c r="C387" s="114"/>
      <c r="D387" s="163">
        <f>E387+F387+G387</f>
        <v>0</v>
      </c>
      <c r="E387" s="115"/>
      <c r="F387" s="115"/>
      <c r="G387" s="115"/>
    </row>
    <row r="388" spans="1:7" ht="14.25">
      <c r="A388" s="26" t="s">
        <v>13</v>
      </c>
      <c r="B388" s="13" t="s">
        <v>227</v>
      </c>
      <c r="C388" s="114"/>
      <c r="D388" s="163">
        <f>E388+F388+G388</f>
        <v>0</v>
      </c>
      <c r="E388" s="115"/>
      <c r="F388" s="115"/>
      <c r="G388" s="115"/>
    </row>
    <row r="389" spans="1:7" ht="12.75">
      <c r="A389" s="26"/>
      <c r="B389" s="13"/>
      <c r="C389" s="102"/>
      <c r="D389" s="165" t="s">
        <v>147</v>
      </c>
      <c r="E389" s="102"/>
      <c r="F389" s="102"/>
      <c r="G389" s="102"/>
    </row>
    <row r="390" spans="1:7" ht="15">
      <c r="A390" s="10" t="s">
        <v>49</v>
      </c>
      <c r="B390" s="13"/>
      <c r="C390" s="102"/>
      <c r="D390" s="165" t="s">
        <v>147</v>
      </c>
      <c r="E390" s="102"/>
      <c r="F390" s="102"/>
      <c r="G390" s="102"/>
    </row>
    <row r="391" spans="1:7" ht="15">
      <c r="A391" s="10"/>
      <c r="B391" s="13"/>
      <c r="C391" s="102"/>
      <c r="D391" s="165" t="s">
        <v>147</v>
      </c>
      <c r="E391" s="102"/>
      <c r="F391" s="102"/>
      <c r="G391" s="102"/>
    </row>
    <row r="392" spans="1:7" ht="15">
      <c r="A392" s="10" t="s">
        <v>12</v>
      </c>
      <c r="B392" s="11"/>
      <c r="C392" s="102"/>
      <c r="D392" s="165" t="s">
        <v>147</v>
      </c>
      <c r="E392" s="102"/>
      <c r="F392" s="102"/>
      <c r="G392" s="102"/>
    </row>
    <row r="393" spans="1:7" ht="15">
      <c r="A393" s="14" t="s">
        <v>164</v>
      </c>
      <c r="B393" s="11" t="s">
        <v>151</v>
      </c>
      <c r="C393" s="126">
        <f>C394+C395</f>
        <v>2</v>
      </c>
      <c r="D393" s="163">
        <f>E393+F393+G393</f>
        <v>2</v>
      </c>
      <c r="E393" s="126">
        <f>E394+E395</f>
        <v>0</v>
      </c>
      <c r="F393" s="126">
        <f>F394+F395</f>
        <v>2</v>
      </c>
      <c r="G393" s="126">
        <f>G394+G395</f>
        <v>0</v>
      </c>
    </row>
    <row r="394" spans="1:7" ht="14.25">
      <c r="A394" s="15" t="s">
        <v>166</v>
      </c>
      <c r="B394" s="9" t="s">
        <v>167</v>
      </c>
      <c r="C394" s="114">
        <v>2</v>
      </c>
      <c r="D394" s="163">
        <f>E394+F394+G394</f>
        <v>2</v>
      </c>
      <c r="E394" s="115">
        <v>0</v>
      </c>
      <c r="F394" s="115">
        <v>2</v>
      </c>
      <c r="G394" s="115">
        <v>0</v>
      </c>
    </row>
    <row r="395" spans="1:7" ht="14.25">
      <c r="A395" s="15" t="s">
        <v>168</v>
      </c>
      <c r="B395" s="9" t="s">
        <v>169</v>
      </c>
      <c r="C395" s="114"/>
      <c r="D395" s="163">
        <f>E395+F395+G395</f>
        <v>0</v>
      </c>
      <c r="E395" s="115"/>
      <c r="F395" s="115"/>
      <c r="G395" s="115"/>
    </row>
    <row r="396" spans="1:7" ht="14.25">
      <c r="A396" s="35" t="s">
        <v>218</v>
      </c>
      <c r="B396" s="13" t="s">
        <v>219</v>
      </c>
      <c r="C396" s="114"/>
      <c r="D396" s="163">
        <f>E396+F396+G396</f>
        <v>0</v>
      </c>
      <c r="E396" s="115"/>
      <c r="F396" s="115"/>
      <c r="G396" s="115"/>
    </row>
    <row r="397" spans="1:7" ht="14.25">
      <c r="A397" s="26" t="s">
        <v>13</v>
      </c>
      <c r="B397" s="13" t="s">
        <v>227</v>
      </c>
      <c r="C397" s="114">
        <v>0</v>
      </c>
      <c r="D397" s="163">
        <f>E397+F397+G397</f>
        <v>2</v>
      </c>
      <c r="E397" s="115">
        <v>0</v>
      </c>
      <c r="F397" s="115">
        <v>2</v>
      </c>
      <c r="G397" s="115">
        <v>0</v>
      </c>
    </row>
    <row r="398" spans="1:7" ht="12.75">
      <c r="A398" s="26"/>
      <c r="B398" s="13"/>
      <c r="C398" s="102"/>
      <c r="D398" s="165" t="s">
        <v>147</v>
      </c>
      <c r="E398" s="102"/>
      <c r="F398" s="102"/>
      <c r="G398" s="102"/>
    </row>
    <row r="399" spans="1:7" ht="15">
      <c r="A399" s="169" t="s">
        <v>245</v>
      </c>
      <c r="B399" s="13"/>
      <c r="C399" s="102"/>
      <c r="D399" s="165"/>
      <c r="E399" s="102"/>
      <c r="F399" s="102"/>
      <c r="G399" s="102"/>
    </row>
    <row r="400" spans="1:7" ht="12.75">
      <c r="A400" s="26"/>
      <c r="B400" s="13"/>
      <c r="C400" s="102"/>
      <c r="D400" s="165"/>
      <c r="E400" s="102"/>
      <c r="F400" s="102"/>
      <c r="G400" s="102"/>
    </row>
    <row r="401" spans="1:7" ht="15">
      <c r="A401" s="10" t="s">
        <v>12</v>
      </c>
      <c r="B401" s="11"/>
      <c r="C401" s="102"/>
      <c r="D401" s="165" t="s">
        <v>147</v>
      </c>
      <c r="E401" s="102"/>
      <c r="F401" s="102"/>
      <c r="G401" s="102"/>
    </row>
    <row r="402" spans="1:7" ht="15">
      <c r="A402" s="14" t="s">
        <v>164</v>
      </c>
      <c r="B402" s="11" t="s">
        <v>151</v>
      </c>
      <c r="C402" s="126">
        <f>C403+C404</f>
        <v>0</v>
      </c>
      <c r="D402" s="163">
        <f>E402+F402+G402</f>
        <v>0</v>
      </c>
      <c r="E402" s="126">
        <f>E403+E404</f>
        <v>0</v>
      </c>
      <c r="F402" s="126">
        <f>F403+F404</f>
        <v>0</v>
      </c>
      <c r="G402" s="126">
        <f>G403+G404</f>
        <v>0</v>
      </c>
    </row>
    <row r="403" spans="1:7" ht="14.25">
      <c r="A403" s="15" t="s">
        <v>166</v>
      </c>
      <c r="B403" s="9" t="s">
        <v>167</v>
      </c>
      <c r="C403" s="114"/>
      <c r="D403" s="163">
        <f>E403+F403+G403</f>
        <v>0</v>
      </c>
      <c r="E403" s="115"/>
      <c r="F403" s="115"/>
      <c r="G403" s="115"/>
    </row>
    <row r="404" spans="1:7" ht="14.25">
      <c r="A404" s="15" t="s">
        <v>168</v>
      </c>
      <c r="B404" s="9" t="s">
        <v>169</v>
      </c>
      <c r="C404" s="114"/>
      <c r="D404" s="163">
        <f>E404+F404+G404</f>
        <v>0</v>
      </c>
      <c r="E404" s="115"/>
      <c r="F404" s="115"/>
      <c r="G404" s="115"/>
    </row>
    <row r="405" spans="1:7" ht="12.75">
      <c r="A405" s="26"/>
      <c r="B405" s="13"/>
      <c r="C405" s="102"/>
      <c r="D405" s="165"/>
      <c r="E405" s="102"/>
      <c r="F405" s="102"/>
      <c r="G405" s="102"/>
    </row>
    <row r="406" spans="1:7" ht="30">
      <c r="A406" s="10" t="s">
        <v>20</v>
      </c>
      <c r="B406" s="13"/>
      <c r="C406" s="102"/>
      <c r="D406" s="165" t="s">
        <v>147</v>
      </c>
      <c r="E406" s="102"/>
      <c r="F406" s="102"/>
      <c r="G406" s="102"/>
    </row>
    <row r="407" spans="1:7" ht="15">
      <c r="A407" s="10"/>
      <c r="B407" s="13"/>
      <c r="C407" s="102"/>
      <c r="D407" s="165" t="s">
        <v>147</v>
      </c>
      <c r="E407" s="102"/>
      <c r="F407" s="102"/>
      <c r="G407" s="102"/>
    </row>
    <row r="408" spans="1:7" ht="15">
      <c r="A408" s="10" t="s">
        <v>12</v>
      </c>
      <c r="B408" s="11"/>
      <c r="C408" s="102"/>
      <c r="D408" s="165" t="s">
        <v>147</v>
      </c>
      <c r="E408" s="102"/>
      <c r="F408" s="102"/>
      <c r="G408" s="102"/>
    </row>
    <row r="409" spans="1:7" ht="15">
      <c r="A409" s="14" t="s">
        <v>164</v>
      </c>
      <c r="B409" s="11" t="s">
        <v>151</v>
      </c>
      <c r="C409" s="126">
        <f>C410+C411</f>
        <v>0</v>
      </c>
      <c r="D409" s="163">
        <f>E409+F409+G409</f>
        <v>0</v>
      </c>
      <c r="E409" s="126">
        <f>E410+E411</f>
        <v>0</v>
      </c>
      <c r="F409" s="126">
        <f>F410+F411</f>
        <v>0</v>
      </c>
      <c r="G409" s="126">
        <f>G410+G411</f>
        <v>0</v>
      </c>
    </row>
    <row r="410" spans="1:7" ht="14.25">
      <c r="A410" s="15" t="s">
        <v>166</v>
      </c>
      <c r="B410" s="9" t="s">
        <v>167</v>
      </c>
      <c r="C410" s="114"/>
      <c r="D410" s="163">
        <f>E410+F410+G410</f>
        <v>0</v>
      </c>
      <c r="E410" s="115"/>
      <c r="F410" s="115"/>
      <c r="G410" s="115"/>
    </row>
    <row r="411" spans="1:7" ht="14.25">
      <c r="A411" s="15" t="s">
        <v>168</v>
      </c>
      <c r="B411" s="9" t="s">
        <v>169</v>
      </c>
      <c r="C411" s="114"/>
      <c r="D411" s="163">
        <f>E411+F411+G411</f>
        <v>0</v>
      </c>
      <c r="E411" s="115"/>
      <c r="F411" s="115"/>
      <c r="G411" s="115"/>
    </row>
    <row r="412" spans="1:7" ht="12.75">
      <c r="A412" s="26"/>
      <c r="B412" s="13"/>
      <c r="C412" s="102"/>
      <c r="D412" s="165" t="s">
        <v>147</v>
      </c>
      <c r="E412" s="102"/>
      <c r="F412" s="102"/>
      <c r="G412" s="102"/>
    </row>
    <row r="413" spans="1:7" ht="15">
      <c r="A413" s="10" t="s">
        <v>50</v>
      </c>
      <c r="B413" s="13"/>
      <c r="C413" s="102"/>
      <c r="D413" s="165" t="s">
        <v>147</v>
      </c>
      <c r="E413" s="102"/>
      <c r="F413" s="102"/>
      <c r="G413" s="102"/>
    </row>
    <row r="414" spans="1:7" ht="12.75">
      <c r="A414" s="26"/>
      <c r="B414" s="13" t="s">
        <v>147</v>
      </c>
      <c r="C414" s="102"/>
      <c r="D414" s="165" t="s">
        <v>147</v>
      </c>
      <c r="E414" s="102"/>
      <c r="F414" s="102"/>
      <c r="G414" s="102"/>
    </row>
    <row r="415" spans="1:7" ht="15">
      <c r="A415" s="10" t="s">
        <v>12</v>
      </c>
      <c r="B415" s="11"/>
      <c r="C415" s="102"/>
      <c r="D415" s="165" t="s">
        <v>147</v>
      </c>
      <c r="E415" s="102"/>
      <c r="F415" s="102"/>
      <c r="G415" s="102"/>
    </row>
    <row r="416" spans="1:7" ht="15">
      <c r="A416" s="14" t="s">
        <v>164</v>
      </c>
      <c r="B416" s="11" t="s">
        <v>151</v>
      </c>
      <c r="C416" s="126">
        <f>C417+C418</f>
        <v>3</v>
      </c>
      <c r="D416" s="163">
        <f>E416+F416+G416</f>
        <v>3</v>
      </c>
      <c r="E416" s="126">
        <f>E417+E418</f>
        <v>2</v>
      </c>
      <c r="F416" s="126">
        <f>F417+F418</f>
        <v>1</v>
      </c>
      <c r="G416" s="126">
        <f>G417+G418</f>
        <v>0</v>
      </c>
    </row>
    <row r="417" spans="1:7" ht="14.25">
      <c r="A417" s="15" t="s">
        <v>166</v>
      </c>
      <c r="B417" s="9" t="s">
        <v>167</v>
      </c>
      <c r="C417" s="114">
        <v>3</v>
      </c>
      <c r="D417" s="163">
        <f>E417+F417+G417</f>
        <v>3</v>
      </c>
      <c r="E417" s="115">
        <v>2</v>
      </c>
      <c r="F417" s="115">
        <v>1</v>
      </c>
      <c r="G417" s="115">
        <v>0</v>
      </c>
    </row>
    <row r="418" spans="1:7" ht="14.25">
      <c r="A418" s="15" t="s">
        <v>168</v>
      </c>
      <c r="B418" s="9" t="s">
        <v>169</v>
      </c>
      <c r="C418" s="114"/>
      <c r="D418" s="163">
        <f>E418+F418+G418</f>
        <v>0</v>
      </c>
      <c r="E418" s="115"/>
      <c r="F418" s="115"/>
      <c r="G418" s="115"/>
    </row>
    <row r="419" spans="1:7" ht="14.25">
      <c r="A419" s="26" t="s">
        <v>226</v>
      </c>
      <c r="B419" s="13" t="s">
        <v>227</v>
      </c>
      <c r="C419" s="114"/>
      <c r="D419" s="163">
        <f>E419+F419+G419</f>
        <v>0</v>
      </c>
      <c r="E419" s="115"/>
      <c r="F419" s="115"/>
      <c r="G419" s="115"/>
    </row>
    <row r="420" spans="1:7" s="4" customFormat="1" ht="12.75">
      <c r="A420" s="26"/>
      <c r="B420" s="13"/>
      <c r="C420" s="102"/>
      <c r="D420" s="165" t="s">
        <v>147</v>
      </c>
      <c r="E420" s="102"/>
      <c r="F420" s="102"/>
      <c r="G420" s="102"/>
    </row>
    <row r="421" spans="1:7" s="4" customFormat="1" ht="18">
      <c r="A421" s="38" t="s">
        <v>51</v>
      </c>
      <c r="B421" s="5"/>
      <c r="C421" s="102"/>
      <c r="D421" s="165" t="s">
        <v>147</v>
      </c>
      <c r="E421" s="102"/>
      <c r="F421" s="102"/>
      <c r="G421" s="102"/>
    </row>
    <row r="422" spans="1:7" s="4" customFormat="1" ht="12.75">
      <c r="A422" s="27"/>
      <c r="B422" s="5"/>
      <c r="C422" s="103"/>
      <c r="D422" s="165" t="s">
        <v>147</v>
      </c>
      <c r="E422" s="103"/>
      <c r="F422" s="103"/>
      <c r="G422" s="103"/>
    </row>
    <row r="423" spans="1:7" ht="31.5">
      <c r="A423" s="66" t="s">
        <v>52</v>
      </c>
      <c r="B423" s="72"/>
      <c r="C423" s="102"/>
      <c r="D423" s="165" t="s">
        <v>147</v>
      </c>
      <c r="E423" s="102"/>
      <c r="F423" s="102"/>
      <c r="G423" s="102"/>
    </row>
    <row r="424" spans="1:7" ht="15.75">
      <c r="A424" s="66"/>
      <c r="B424" s="72"/>
      <c r="C424" s="102"/>
      <c r="D424" s="165" t="s">
        <v>147</v>
      </c>
      <c r="E424" s="102"/>
      <c r="F424" s="102"/>
      <c r="G424" s="102"/>
    </row>
    <row r="425" spans="1:7" ht="15">
      <c r="A425" s="67" t="s">
        <v>12</v>
      </c>
      <c r="B425" s="68"/>
      <c r="C425" s="102"/>
      <c r="D425" s="165" t="s">
        <v>147</v>
      </c>
      <c r="E425" s="102"/>
      <c r="F425" s="102"/>
      <c r="G425" s="102"/>
    </row>
    <row r="426" spans="1:7" ht="15">
      <c r="A426" s="80" t="s">
        <v>164</v>
      </c>
      <c r="B426" s="68" t="s">
        <v>151</v>
      </c>
      <c r="C426" s="126">
        <f>C427+C428</f>
        <v>15</v>
      </c>
      <c r="D426" s="163">
        <f aca="true" t="shared" si="36" ref="D426:D431">E426+F426+G426</f>
        <v>15</v>
      </c>
      <c r="E426" s="126">
        <f>E427+E428</f>
        <v>15</v>
      </c>
      <c r="F426" s="126">
        <f>F427+F428</f>
        <v>0</v>
      </c>
      <c r="G426" s="126">
        <f>G427+G428</f>
        <v>0</v>
      </c>
    </row>
    <row r="427" spans="1:7" ht="14.25">
      <c r="A427" s="108" t="s">
        <v>166</v>
      </c>
      <c r="B427" s="70" t="s">
        <v>167</v>
      </c>
      <c r="C427" s="132">
        <f>C437+C444+C454+C462+C469</f>
        <v>15</v>
      </c>
      <c r="D427" s="163">
        <f t="shared" si="36"/>
        <v>15</v>
      </c>
      <c r="E427" s="132">
        <f aca="true" t="shared" si="37" ref="E427:G428">E437+E444+E454+E462+E469</f>
        <v>15</v>
      </c>
      <c r="F427" s="132">
        <f t="shared" si="37"/>
        <v>0</v>
      </c>
      <c r="G427" s="132">
        <f t="shared" si="37"/>
        <v>0</v>
      </c>
    </row>
    <row r="428" spans="1:7" ht="14.25">
      <c r="A428" s="108" t="s">
        <v>168</v>
      </c>
      <c r="B428" s="70" t="s">
        <v>169</v>
      </c>
      <c r="C428" s="132">
        <f>C438+C445+C455+C463+C470</f>
        <v>0</v>
      </c>
      <c r="D428" s="163">
        <f t="shared" si="36"/>
        <v>0</v>
      </c>
      <c r="E428" s="132">
        <f t="shared" si="37"/>
        <v>0</v>
      </c>
      <c r="F428" s="132">
        <f t="shared" si="37"/>
        <v>0</v>
      </c>
      <c r="G428" s="132">
        <f t="shared" si="37"/>
        <v>0</v>
      </c>
    </row>
    <row r="429" spans="1:7" ht="12.75">
      <c r="A429" s="109" t="s">
        <v>202</v>
      </c>
      <c r="B429" s="72" t="s">
        <v>203</v>
      </c>
      <c r="C429" s="127">
        <f aca="true" t="shared" si="38" ref="C429:G430">C446</f>
        <v>34</v>
      </c>
      <c r="D429" s="163">
        <f t="shared" si="36"/>
        <v>35</v>
      </c>
      <c r="E429" s="127">
        <f t="shared" si="38"/>
        <v>35</v>
      </c>
      <c r="F429" s="127">
        <f t="shared" si="38"/>
        <v>0</v>
      </c>
      <c r="G429" s="127">
        <f t="shared" si="38"/>
        <v>0</v>
      </c>
    </row>
    <row r="430" spans="1:7" ht="12.75">
      <c r="A430" s="109" t="s">
        <v>204</v>
      </c>
      <c r="B430" s="72" t="s">
        <v>159</v>
      </c>
      <c r="C430" s="127">
        <f t="shared" si="38"/>
        <v>35</v>
      </c>
      <c r="D430" s="163">
        <f t="shared" si="36"/>
        <v>29</v>
      </c>
      <c r="E430" s="127">
        <f t="shared" si="38"/>
        <v>29</v>
      </c>
      <c r="F430" s="127">
        <f t="shared" si="38"/>
        <v>0</v>
      </c>
      <c r="G430" s="127">
        <f t="shared" si="38"/>
        <v>0</v>
      </c>
    </row>
    <row r="431" spans="1:7" ht="12.75">
      <c r="A431" s="71" t="s">
        <v>13</v>
      </c>
      <c r="B431" s="72" t="s">
        <v>227</v>
      </c>
      <c r="C431" s="127">
        <f>C448+C456+C471</f>
        <v>0</v>
      </c>
      <c r="D431" s="163">
        <f t="shared" si="36"/>
        <v>0</v>
      </c>
      <c r="E431" s="127">
        <f>E448+E456+E471</f>
        <v>0</v>
      </c>
      <c r="F431" s="127">
        <f>F448+F456+F471</f>
        <v>0</v>
      </c>
      <c r="G431" s="127">
        <f>G448+G456+G471</f>
        <v>0</v>
      </c>
    </row>
    <row r="432" spans="1:7" ht="12.75">
      <c r="A432" s="12"/>
      <c r="B432" s="31"/>
      <c r="C432" s="102"/>
      <c r="D432" s="165" t="s">
        <v>147</v>
      </c>
      <c r="E432" s="102"/>
      <c r="F432" s="102"/>
      <c r="G432" s="102"/>
    </row>
    <row r="433" spans="1:7" ht="15">
      <c r="A433" s="10" t="s">
        <v>228</v>
      </c>
      <c r="B433" s="13"/>
      <c r="C433" s="102"/>
      <c r="D433" s="165" t="s">
        <v>147</v>
      </c>
      <c r="E433" s="102"/>
      <c r="F433" s="102"/>
      <c r="G433" s="102"/>
    </row>
    <row r="434" spans="1:7" ht="12.75">
      <c r="A434" s="12"/>
      <c r="B434" s="31"/>
      <c r="C434" s="102"/>
      <c r="D434" s="165" t="s">
        <v>147</v>
      </c>
      <c r="E434" s="102"/>
      <c r="F434" s="102"/>
      <c r="G434" s="102"/>
    </row>
    <row r="435" spans="1:7" ht="15">
      <c r="A435" s="14" t="s">
        <v>12</v>
      </c>
      <c r="B435" s="11"/>
      <c r="C435" s="102"/>
      <c r="D435" s="165" t="s">
        <v>147</v>
      </c>
      <c r="E435" s="102"/>
      <c r="F435" s="102"/>
      <c r="G435" s="102"/>
    </row>
    <row r="436" spans="1:7" ht="15">
      <c r="A436" s="14" t="s">
        <v>164</v>
      </c>
      <c r="B436" s="11" t="s">
        <v>151</v>
      </c>
      <c r="C436" s="126">
        <f>C437+C438</f>
        <v>0</v>
      </c>
      <c r="D436" s="163">
        <f>E436+F436+G436</f>
        <v>0</v>
      </c>
      <c r="E436" s="126">
        <f>E437+E438</f>
        <v>0</v>
      </c>
      <c r="F436" s="126">
        <f>F437+F438</f>
        <v>0</v>
      </c>
      <c r="G436" s="126">
        <f>G437+G438</f>
        <v>0</v>
      </c>
    </row>
    <row r="437" spans="1:7" ht="14.25">
      <c r="A437" s="15" t="s">
        <v>166</v>
      </c>
      <c r="B437" s="9" t="s">
        <v>167</v>
      </c>
      <c r="C437" s="114"/>
      <c r="D437" s="163">
        <f>E437+F437+G437</f>
        <v>0</v>
      </c>
      <c r="E437" s="115"/>
      <c r="F437" s="115"/>
      <c r="G437" s="115"/>
    </row>
    <row r="438" spans="1:7" ht="14.25">
      <c r="A438" s="15" t="s">
        <v>168</v>
      </c>
      <c r="B438" s="9" t="s">
        <v>169</v>
      </c>
      <c r="C438" s="114"/>
      <c r="D438" s="163">
        <f>E438+F438+G438</f>
        <v>0</v>
      </c>
      <c r="E438" s="115"/>
      <c r="F438" s="115"/>
      <c r="G438" s="115"/>
    </row>
    <row r="439" spans="1:7" ht="12.75">
      <c r="A439" s="12"/>
      <c r="B439" s="31"/>
      <c r="C439" s="102"/>
      <c r="D439" s="165" t="s">
        <v>147</v>
      </c>
      <c r="E439" s="102"/>
      <c r="F439" s="102"/>
      <c r="G439" s="102"/>
    </row>
    <row r="440" spans="1:7" ht="30">
      <c r="A440" s="110" t="s">
        <v>53</v>
      </c>
      <c r="B440" s="13"/>
      <c r="C440" s="102"/>
      <c r="D440" s="165" t="s">
        <v>147</v>
      </c>
      <c r="E440" s="102"/>
      <c r="F440" s="102"/>
      <c r="G440" s="102"/>
    </row>
    <row r="441" spans="1:7" ht="12.75">
      <c r="A441" s="26"/>
      <c r="B441" s="13"/>
      <c r="C441" s="102"/>
      <c r="D441" s="165" t="s">
        <v>147</v>
      </c>
      <c r="E441" s="102"/>
      <c r="F441" s="102"/>
      <c r="G441" s="102"/>
    </row>
    <row r="442" spans="1:7" ht="15">
      <c r="A442" s="10" t="s">
        <v>12</v>
      </c>
      <c r="B442" s="11"/>
      <c r="C442" s="102"/>
      <c r="D442" s="165" t="s">
        <v>147</v>
      </c>
      <c r="E442" s="102"/>
      <c r="F442" s="102"/>
      <c r="G442" s="102"/>
    </row>
    <row r="443" spans="1:7" ht="15">
      <c r="A443" s="14" t="s">
        <v>164</v>
      </c>
      <c r="B443" s="11" t="s">
        <v>151</v>
      </c>
      <c r="C443" s="126">
        <f>C444+C445</f>
        <v>12</v>
      </c>
      <c r="D443" s="163">
        <f aca="true" t="shared" si="39" ref="D443:D448">E443+F443+G443</f>
        <v>12</v>
      </c>
      <c r="E443" s="126">
        <f>E444+E445</f>
        <v>12</v>
      </c>
      <c r="F443" s="126">
        <f>F444+F445</f>
        <v>0</v>
      </c>
      <c r="G443" s="126">
        <f>G444+G445</f>
        <v>0</v>
      </c>
    </row>
    <row r="444" spans="1:7" ht="14.25">
      <c r="A444" s="15" t="s">
        <v>166</v>
      </c>
      <c r="B444" s="9" t="s">
        <v>167</v>
      </c>
      <c r="C444" s="114">
        <v>12</v>
      </c>
      <c r="D444" s="163">
        <f t="shared" si="39"/>
        <v>12</v>
      </c>
      <c r="E444" s="115">
        <v>12</v>
      </c>
      <c r="F444" s="115">
        <v>0</v>
      </c>
      <c r="G444" s="115">
        <v>0</v>
      </c>
    </row>
    <row r="445" spans="1:7" ht="14.25">
      <c r="A445" s="15" t="s">
        <v>168</v>
      </c>
      <c r="B445" s="9" t="s">
        <v>169</v>
      </c>
      <c r="C445" s="114"/>
      <c r="D445" s="163">
        <f t="shared" si="39"/>
        <v>0</v>
      </c>
      <c r="E445" s="115"/>
      <c r="F445" s="115"/>
      <c r="G445" s="115"/>
    </row>
    <row r="446" spans="1:7" ht="12.75">
      <c r="A446" s="111" t="s">
        <v>202</v>
      </c>
      <c r="B446" s="13" t="s">
        <v>203</v>
      </c>
      <c r="C446" s="114">
        <v>34</v>
      </c>
      <c r="D446" s="163">
        <f t="shared" si="39"/>
        <v>35</v>
      </c>
      <c r="E446" s="114">
        <v>35</v>
      </c>
      <c r="F446" s="114">
        <v>0</v>
      </c>
      <c r="G446" s="114">
        <v>0</v>
      </c>
    </row>
    <row r="447" spans="1:7" ht="12.75">
      <c r="A447" s="111" t="s">
        <v>204</v>
      </c>
      <c r="B447" s="13" t="s">
        <v>159</v>
      </c>
      <c r="C447" s="114">
        <v>35</v>
      </c>
      <c r="D447" s="163">
        <f t="shared" si="39"/>
        <v>29</v>
      </c>
      <c r="E447" s="114">
        <v>29</v>
      </c>
      <c r="F447" s="114">
        <v>0</v>
      </c>
      <c r="G447" s="114">
        <v>0</v>
      </c>
    </row>
    <row r="448" spans="1:7" ht="12.75">
      <c r="A448" s="26" t="s">
        <v>13</v>
      </c>
      <c r="B448" s="13" t="s">
        <v>227</v>
      </c>
      <c r="C448" s="114"/>
      <c r="D448" s="163">
        <f t="shared" si="39"/>
        <v>0</v>
      </c>
      <c r="E448" s="114"/>
      <c r="F448" s="114"/>
      <c r="G448" s="114"/>
    </row>
    <row r="449" spans="1:7" ht="12.75">
      <c r="A449" s="26"/>
      <c r="B449" s="13"/>
      <c r="C449" s="102"/>
      <c r="D449" s="165" t="s">
        <v>147</v>
      </c>
      <c r="E449" s="102"/>
      <c r="F449" s="102"/>
      <c r="G449" s="102"/>
    </row>
    <row r="450" spans="1:7" s="155" customFormat="1" ht="15">
      <c r="A450" s="14" t="s">
        <v>54</v>
      </c>
      <c r="B450" s="13"/>
      <c r="C450" s="102"/>
      <c r="D450" s="165" t="s">
        <v>147</v>
      </c>
      <c r="E450" s="102"/>
      <c r="F450" s="102"/>
      <c r="G450" s="102"/>
    </row>
    <row r="451" spans="1:7" s="155" customFormat="1" ht="15">
      <c r="A451" s="14"/>
      <c r="B451" s="13"/>
      <c r="C451" s="102"/>
      <c r="D451" s="165" t="s">
        <v>147</v>
      </c>
      <c r="E451" s="102"/>
      <c r="F451" s="102"/>
      <c r="G451" s="102"/>
    </row>
    <row r="452" spans="1:7" ht="15">
      <c r="A452" s="10" t="s">
        <v>12</v>
      </c>
      <c r="B452" s="11"/>
      <c r="C452" s="102"/>
      <c r="D452" s="165" t="s">
        <v>147</v>
      </c>
      <c r="E452" s="102"/>
      <c r="F452" s="102"/>
      <c r="G452" s="102"/>
    </row>
    <row r="453" spans="1:7" ht="15">
      <c r="A453" s="14" t="s">
        <v>164</v>
      </c>
      <c r="B453" s="11" t="s">
        <v>151</v>
      </c>
      <c r="C453" s="126">
        <f>C454+C455</f>
        <v>3</v>
      </c>
      <c r="D453" s="163">
        <f>E453+F453+G453</f>
        <v>3</v>
      </c>
      <c r="E453" s="126">
        <f>E454+E455</f>
        <v>3</v>
      </c>
      <c r="F453" s="126">
        <f>F454+F455</f>
        <v>0</v>
      </c>
      <c r="G453" s="126">
        <f>G454+G455</f>
        <v>0</v>
      </c>
    </row>
    <row r="454" spans="1:7" ht="14.25">
      <c r="A454" s="15" t="s">
        <v>166</v>
      </c>
      <c r="B454" s="9" t="s">
        <v>167</v>
      </c>
      <c r="C454" s="114">
        <v>3</v>
      </c>
      <c r="D454" s="163">
        <f>E454+F454+G454</f>
        <v>3</v>
      </c>
      <c r="E454" s="115">
        <v>3</v>
      </c>
      <c r="F454" s="115">
        <v>0</v>
      </c>
      <c r="G454" s="115">
        <v>0</v>
      </c>
    </row>
    <row r="455" spans="1:7" ht="17.25" customHeight="1">
      <c r="A455" s="15" t="s">
        <v>168</v>
      </c>
      <c r="B455" s="9" t="s">
        <v>169</v>
      </c>
      <c r="C455" s="114"/>
      <c r="D455" s="163">
        <f>E455+F455+G455</f>
        <v>0</v>
      </c>
      <c r="E455" s="115"/>
      <c r="F455" s="115"/>
      <c r="G455" s="115"/>
    </row>
    <row r="456" spans="1:7" ht="14.25" customHeight="1">
      <c r="A456" s="7" t="s">
        <v>13</v>
      </c>
      <c r="B456" s="6" t="s">
        <v>227</v>
      </c>
      <c r="C456" s="114"/>
      <c r="D456" s="163">
        <f>E456+F456+G456</f>
        <v>0</v>
      </c>
      <c r="E456" s="114"/>
      <c r="F456" s="114"/>
      <c r="G456" s="114"/>
    </row>
    <row r="457" spans="1:7" ht="12.75">
      <c r="A457" s="26"/>
      <c r="B457" s="13"/>
      <c r="C457" s="114"/>
      <c r="D457" s="163"/>
      <c r="E457" s="114"/>
      <c r="F457" s="114"/>
      <c r="G457" s="114"/>
    </row>
    <row r="458" spans="1:7" ht="30">
      <c r="A458" s="10" t="s">
        <v>20</v>
      </c>
      <c r="B458" s="13"/>
      <c r="C458" s="102"/>
      <c r="D458" s="165" t="s">
        <v>147</v>
      </c>
      <c r="E458" s="102"/>
      <c r="F458" s="102"/>
      <c r="G458" s="102"/>
    </row>
    <row r="459" spans="1:7" ht="15">
      <c r="A459" s="10"/>
      <c r="B459" s="13"/>
      <c r="C459" s="102"/>
      <c r="D459" s="165" t="s">
        <v>147</v>
      </c>
      <c r="E459" s="102"/>
      <c r="F459" s="102"/>
      <c r="G459" s="102"/>
    </row>
    <row r="460" spans="1:7" ht="15">
      <c r="A460" s="10" t="s">
        <v>12</v>
      </c>
      <c r="B460" s="11"/>
      <c r="C460" s="102"/>
      <c r="D460" s="165" t="s">
        <v>147</v>
      </c>
      <c r="E460" s="102"/>
      <c r="F460" s="102"/>
      <c r="G460" s="102"/>
    </row>
    <row r="461" spans="1:7" ht="15">
      <c r="A461" s="14" t="s">
        <v>164</v>
      </c>
      <c r="B461" s="11" t="s">
        <v>151</v>
      </c>
      <c r="C461" s="126">
        <f>C462+C463</f>
        <v>0</v>
      </c>
      <c r="D461" s="163">
        <f>E461+F461+G461</f>
        <v>0</v>
      </c>
      <c r="E461" s="126">
        <f>E462+E463</f>
        <v>0</v>
      </c>
      <c r="F461" s="126">
        <f>F462+F463</f>
        <v>0</v>
      </c>
      <c r="G461" s="126">
        <f>G462+G463</f>
        <v>0</v>
      </c>
    </row>
    <row r="462" spans="1:7" ht="14.25">
      <c r="A462" s="15" t="s">
        <v>166</v>
      </c>
      <c r="B462" s="9" t="s">
        <v>167</v>
      </c>
      <c r="C462" s="114"/>
      <c r="D462" s="163">
        <f>E462+F462+G462</f>
        <v>0</v>
      </c>
      <c r="E462" s="115"/>
      <c r="F462" s="115"/>
      <c r="G462" s="115"/>
    </row>
    <row r="463" spans="1:7" ht="14.25">
      <c r="A463" s="15" t="s">
        <v>168</v>
      </c>
      <c r="B463" s="9" t="s">
        <v>169</v>
      </c>
      <c r="C463" s="114"/>
      <c r="D463" s="163">
        <f>E463+F463+G463</f>
        <v>0</v>
      </c>
      <c r="E463" s="115"/>
      <c r="F463" s="115"/>
      <c r="G463" s="115"/>
    </row>
    <row r="464" spans="1:7" ht="12.75">
      <c r="A464" s="26"/>
      <c r="B464" s="13"/>
      <c r="C464" s="102"/>
      <c r="D464" s="165" t="s">
        <v>147</v>
      </c>
      <c r="E464" s="102"/>
      <c r="F464" s="102"/>
      <c r="G464" s="102"/>
    </row>
    <row r="465" spans="1:7" ht="15">
      <c r="A465" s="10" t="s">
        <v>55</v>
      </c>
      <c r="B465" s="13"/>
      <c r="C465" s="102"/>
      <c r="D465" s="165" t="s">
        <v>147</v>
      </c>
      <c r="E465" s="102"/>
      <c r="F465" s="102"/>
      <c r="G465" s="102"/>
    </row>
    <row r="466" spans="1:7" ht="15">
      <c r="A466" s="10"/>
      <c r="B466" s="13"/>
      <c r="C466" s="102"/>
      <c r="D466" s="165" t="s">
        <v>147</v>
      </c>
      <c r="E466" s="102"/>
      <c r="F466" s="102"/>
      <c r="G466" s="102"/>
    </row>
    <row r="467" spans="1:7" ht="15">
      <c r="A467" s="10" t="s">
        <v>12</v>
      </c>
      <c r="B467" s="11"/>
      <c r="C467" s="102"/>
      <c r="D467" s="165" t="s">
        <v>147</v>
      </c>
      <c r="E467" s="102"/>
      <c r="F467" s="102"/>
      <c r="G467" s="102"/>
    </row>
    <row r="468" spans="1:7" ht="15">
      <c r="A468" s="14" t="s">
        <v>164</v>
      </c>
      <c r="B468" s="11" t="s">
        <v>151</v>
      </c>
      <c r="C468" s="126">
        <f>C469+C470</f>
        <v>0</v>
      </c>
      <c r="D468" s="163">
        <f>E468+F468+G468</f>
        <v>0</v>
      </c>
      <c r="E468" s="126">
        <f>E469+E470</f>
        <v>0</v>
      </c>
      <c r="F468" s="126">
        <f>F469+F470</f>
        <v>0</v>
      </c>
      <c r="G468" s="126">
        <f>G469+G470</f>
        <v>0</v>
      </c>
    </row>
    <row r="469" spans="1:7" ht="14.25">
      <c r="A469" s="15" t="s">
        <v>166</v>
      </c>
      <c r="B469" s="9" t="s">
        <v>167</v>
      </c>
      <c r="C469" s="114"/>
      <c r="D469" s="163">
        <f>E469+F469+G469</f>
        <v>0</v>
      </c>
      <c r="E469" s="115"/>
      <c r="F469" s="115"/>
      <c r="G469" s="115"/>
    </row>
    <row r="470" spans="1:7" ht="14.25">
      <c r="A470" s="15" t="s">
        <v>168</v>
      </c>
      <c r="B470" s="9" t="s">
        <v>169</v>
      </c>
      <c r="C470" s="114"/>
      <c r="D470" s="163">
        <f>E470+F470+G470</f>
        <v>0</v>
      </c>
      <c r="E470" s="115"/>
      <c r="F470" s="115"/>
      <c r="G470" s="115"/>
    </row>
    <row r="471" spans="1:7" ht="14.25">
      <c r="A471" s="26" t="s">
        <v>13</v>
      </c>
      <c r="B471" s="13" t="s">
        <v>227</v>
      </c>
      <c r="C471" s="114"/>
      <c r="D471" s="163">
        <f>E471+F471+G471</f>
        <v>0</v>
      </c>
      <c r="E471" s="115"/>
      <c r="F471" s="115"/>
      <c r="G471" s="115"/>
    </row>
    <row r="472" spans="1:7" s="4" customFormat="1" ht="12.75">
      <c r="A472" s="26"/>
      <c r="B472" s="13"/>
      <c r="C472" s="102"/>
      <c r="D472" s="165" t="s">
        <v>147</v>
      </c>
      <c r="E472" s="102"/>
      <c r="F472" s="102"/>
      <c r="G472" s="102"/>
    </row>
    <row r="473" spans="1:7" s="4" customFormat="1" ht="18">
      <c r="A473" s="62" t="s">
        <v>56</v>
      </c>
      <c r="B473" s="5"/>
      <c r="C473" s="102"/>
      <c r="D473" s="165" t="s">
        <v>147</v>
      </c>
      <c r="E473" s="102"/>
      <c r="F473" s="102"/>
      <c r="G473" s="102"/>
    </row>
    <row r="474" spans="1:7" s="4" customFormat="1" ht="12.75">
      <c r="A474" s="7"/>
      <c r="B474" s="6"/>
      <c r="C474" s="103"/>
      <c r="D474" s="165" t="s">
        <v>147</v>
      </c>
      <c r="E474" s="103"/>
      <c r="F474" s="103"/>
      <c r="G474" s="103"/>
    </row>
    <row r="475" spans="1:7" ht="17.25" customHeight="1">
      <c r="A475" s="66" t="s">
        <v>57</v>
      </c>
      <c r="B475" s="81"/>
      <c r="C475" s="102"/>
      <c r="D475" s="165" t="s">
        <v>147</v>
      </c>
      <c r="E475" s="102"/>
      <c r="F475" s="102"/>
      <c r="G475" s="102"/>
    </row>
    <row r="476" spans="1:7" ht="17.25" customHeight="1">
      <c r="A476" s="66"/>
      <c r="B476" s="81"/>
      <c r="C476" s="102"/>
      <c r="D476" s="165" t="s">
        <v>147</v>
      </c>
      <c r="E476" s="102"/>
      <c r="F476" s="102"/>
      <c r="G476" s="102"/>
    </row>
    <row r="477" spans="1:7" ht="15">
      <c r="A477" s="67" t="s">
        <v>12</v>
      </c>
      <c r="B477" s="68"/>
      <c r="C477" s="102"/>
      <c r="D477" s="165" t="s">
        <v>147</v>
      </c>
      <c r="E477" s="102"/>
      <c r="F477" s="102"/>
      <c r="G477" s="102"/>
    </row>
    <row r="478" spans="1:7" ht="15">
      <c r="A478" s="80" t="s">
        <v>164</v>
      </c>
      <c r="B478" s="68" t="s">
        <v>151</v>
      </c>
      <c r="C478" s="126">
        <f>C479+C480</f>
        <v>25.5</v>
      </c>
      <c r="D478" s="163">
        <f aca="true" t="shared" si="40" ref="D478:D486">E478+F478+G478</f>
        <v>25</v>
      </c>
      <c r="E478" s="126">
        <f>E479+E480</f>
        <v>15</v>
      </c>
      <c r="F478" s="126">
        <f>F479+F480</f>
        <v>10</v>
      </c>
      <c r="G478" s="126">
        <f>G479+G480</f>
        <v>0</v>
      </c>
    </row>
    <row r="479" spans="1:7" ht="14.25">
      <c r="A479" s="108" t="s">
        <v>166</v>
      </c>
      <c r="B479" s="70" t="s">
        <v>167</v>
      </c>
      <c r="C479" s="132">
        <f aca="true" t="shared" si="41" ref="C479:G486">C493</f>
        <v>25.5</v>
      </c>
      <c r="D479" s="163">
        <f t="shared" si="40"/>
        <v>25</v>
      </c>
      <c r="E479" s="132">
        <f t="shared" si="41"/>
        <v>15</v>
      </c>
      <c r="F479" s="132">
        <f t="shared" si="41"/>
        <v>10</v>
      </c>
      <c r="G479" s="132">
        <f t="shared" si="41"/>
        <v>0</v>
      </c>
    </row>
    <row r="480" spans="1:7" ht="14.25">
      <c r="A480" s="108" t="s">
        <v>168</v>
      </c>
      <c r="B480" s="70" t="s">
        <v>169</v>
      </c>
      <c r="C480" s="132">
        <f t="shared" si="41"/>
        <v>0</v>
      </c>
      <c r="D480" s="163">
        <f t="shared" si="40"/>
        <v>0</v>
      </c>
      <c r="E480" s="132">
        <f t="shared" si="41"/>
        <v>0</v>
      </c>
      <c r="F480" s="132">
        <f t="shared" si="41"/>
        <v>0</v>
      </c>
      <c r="G480" s="132">
        <f t="shared" si="41"/>
        <v>0</v>
      </c>
    </row>
    <row r="481" spans="1:7" ht="14.25">
      <c r="A481" s="79" t="s">
        <v>198</v>
      </c>
      <c r="B481" s="72" t="s">
        <v>199</v>
      </c>
      <c r="C481" s="132">
        <f t="shared" si="41"/>
        <v>60</v>
      </c>
      <c r="D481" s="163">
        <f t="shared" si="40"/>
        <v>60</v>
      </c>
      <c r="E481" s="132">
        <f t="shared" si="41"/>
        <v>60</v>
      </c>
      <c r="F481" s="132">
        <f t="shared" si="41"/>
        <v>0</v>
      </c>
      <c r="G481" s="132">
        <f t="shared" si="41"/>
        <v>0</v>
      </c>
    </row>
    <row r="482" spans="1:7" ht="25.5">
      <c r="A482" s="79" t="s">
        <v>200</v>
      </c>
      <c r="B482" s="72" t="s">
        <v>201</v>
      </c>
      <c r="C482" s="132">
        <f t="shared" si="41"/>
        <v>0</v>
      </c>
      <c r="D482" s="163">
        <f t="shared" si="40"/>
        <v>0</v>
      </c>
      <c r="E482" s="132">
        <f t="shared" si="41"/>
        <v>0</v>
      </c>
      <c r="F482" s="132">
        <f t="shared" si="41"/>
        <v>0</v>
      </c>
      <c r="G482" s="132">
        <f t="shared" si="41"/>
        <v>0</v>
      </c>
    </row>
    <row r="483" spans="1:7" ht="14.25">
      <c r="A483" s="71" t="s">
        <v>205</v>
      </c>
      <c r="B483" s="72" t="s">
        <v>160</v>
      </c>
      <c r="C483" s="132">
        <f t="shared" si="41"/>
        <v>80</v>
      </c>
      <c r="D483" s="163">
        <f t="shared" si="40"/>
        <v>80</v>
      </c>
      <c r="E483" s="132">
        <f t="shared" si="41"/>
        <v>0</v>
      </c>
      <c r="F483" s="132">
        <f t="shared" si="41"/>
        <v>80</v>
      </c>
      <c r="G483" s="132">
        <f t="shared" si="41"/>
        <v>0</v>
      </c>
    </row>
    <row r="484" spans="1:7" ht="14.25">
      <c r="A484" s="71" t="s">
        <v>214</v>
      </c>
      <c r="B484" s="72" t="s">
        <v>215</v>
      </c>
      <c r="C484" s="132">
        <f t="shared" si="41"/>
        <v>0</v>
      </c>
      <c r="D484" s="163">
        <f t="shared" si="40"/>
        <v>0</v>
      </c>
      <c r="E484" s="132">
        <f t="shared" si="41"/>
        <v>0</v>
      </c>
      <c r="F484" s="132">
        <f t="shared" si="41"/>
        <v>0</v>
      </c>
      <c r="G484" s="132">
        <f t="shared" si="41"/>
        <v>0</v>
      </c>
    </row>
    <row r="485" spans="1:7" s="155" customFormat="1" ht="25.5">
      <c r="A485" s="79" t="s">
        <v>220</v>
      </c>
      <c r="B485" s="72" t="s">
        <v>221</v>
      </c>
      <c r="C485" s="132">
        <f t="shared" si="41"/>
        <v>0</v>
      </c>
      <c r="D485" s="163">
        <f t="shared" si="40"/>
        <v>0</v>
      </c>
      <c r="E485" s="132">
        <f t="shared" si="41"/>
        <v>0</v>
      </c>
      <c r="F485" s="132">
        <f t="shared" si="41"/>
        <v>0</v>
      </c>
      <c r="G485" s="132">
        <f t="shared" si="41"/>
        <v>0</v>
      </c>
    </row>
    <row r="486" spans="1:7" ht="14.25">
      <c r="A486" s="71" t="s">
        <v>226</v>
      </c>
      <c r="B486" s="72" t="s">
        <v>227</v>
      </c>
      <c r="C486" s="132">
        <f>C500</f>
        <v>5</v>
      </c>
      <c r="D486" s="163">
        <f t="shared" si="40"/>
        <v>5</v>
      </c>
      <c r="E486" s="132">
        <f t="shared" si="41"/>
        <v>1</v>
      </c>
      <c r="F486" s="132">
        <f t="shared" si="41"/>
        <v>4</v>
      </c>
      <c r="G486" s="132">
        <f t="shared" si="41"/>
        <v>0</v>
      </c>
    </row>
    <row r="487" spans="1:7" ht="12.75">
      <c r="A487" s="26"/>
      <c r="B487" s="13"/>
      <c r="C487" s="102"/>
      <c r="D487" s="165" t="s">
        <v>147</v>
      </c>
      <c r="E487" s="102"/>
      <c r="F487" s="102"/>
      <c r="G487" s="102"/>
    </row>
    <row r="488" spans="1:7" ht="15.75" customHeight="1">
      <c r="A488" s="83" t="s">
        <v>58</v>
      </c>
      <c r="B488" s="84"/>
      <c r="C488" s="102"/>
      <c r="D488" s="165" t="s">
        <v>147</v>
      </c>
      <c r="E488" s="102"/>
      <c r="F488" s="102"/>
      <c r="G488" s="102"/>
    </row>
    <row r="489" spans="1:7" ht="15.75">
      <c r="A489" s="83" t="s">
        <v>59</v>
      </c>
      <c r="B489" s="84"/>
      <c r="C489" s="102"/>
      <c r="D489" s="165" t="s">
        <v>147</v>
      </c>
      <c r="E489" s="102"/>
      <c r="F489" s="102"/>
      <c r="G489" s="102"/>
    </row>
    <row r="490" spans="1:7" ht="15.75">
      <c r="A490" s="83"/>
      <c r="B490" s="84"/>
      <c r="C490" s="102"/>
      <c r="D490" s="165" t="s">
        <v>147</v>
      </c>
      <c r="E490" s="102"/>
      <c r="F490" s="102"/>
      <c r="G490" s="102"/>
    </row>
    <row r="491" spans="1:7" ht="15">
      <c r="A491" s="85" t="s">
        <v>12</v>
      </c>
      <c r="B491" s="86"/>
      <c r="C491" s="102"/>
      <c r="D491" s="165" t="s">
        <v>147</v>
      </c>
      <c r="E491" s="102"/>
      <c r="F491" s="102"/>
      <c r="G491" s="102"/>
    </row>
    <row r="492" spans="1:7" ht="15">
      <c r="A492" s="85" t="s">
        <v>164</v>
      </c>
      <c r="B492" s="86" t="s">
        <v>151</v>
      </c>
      <c r="C492" s="126">
        <f>C493+C494</f>
        <v>25.5</v>
      </c>
      <c r="D492" s="163">
        <f aca="true" t="shared" si="42" ref="D492:D500">E492+F492+G492</f>
        <v>25</v>
      </c>
      <c r="E492" s="126">
        <f>E493+E494</f>
        <v>15</v>
      </c>
      <c r="F492" s="126">
        <f>F493+F494</f>
        <v>10</v>
      </c>
      <c r="G492" s="126">
        <f>G493+G494</f>
        <v>0</v>
      </c>
    </row>
    <row r="493" spans="1:7" ht="14.25">
      <c r="A493" s="93" t="s">
        <v>166</v>
      </c>
      <c r="B493" s="88" t="s">
        <v>167</v>
      </c>
      <c r="C493" s="128">
        <f aca="true" t="shared" si="43" ref="C493:G494">C510+C519+C527+C536+C545+C554+C563+C572+C580+C587+C596+C605+C615+C624+C634+C643+C652+C661+C670+C679+C688+C697+C704+C711+C719</f>
        <v>25.5</v>
      </c>
      <c r="D493" s="163">
        <f t="shared" si="42"/>
        <v>25</v>
      </c>
      <c r="E493" s="128">
        <f t="shared" si="43"/>
        <v>15</v>
      </c>
      <c r="F493" s="128">
        <f t="shared" si="43"/>
        <v>10</v>
      </c>
      <c r="G493" s="128">
        <f t="shared" si="43"/>
        <v>0</v>
      </c>
    </row>
    <row r="494" spans="1:7" ht="14.25">
      <c r="A494" s="93" t="s">
        <v>168</v>
      </c>
      <c r="B494" s="88" t="s">
        <v>169</v>
      </c>
      <c r="C494" s="128">
        <f t="shared" si="43"/>
        <v>0</v>
      </c>
      <c r="D494" s="163">
        <f t="shared" si="42"/>
        <v>0</v>
      </c>
      <c r="E494" s="128">
        <f t="shared" si="43"/>
        <v>0</v>
      </c>
      <c r="F494" s="128">
        <f t="shared" si="43"/>
        <v>0</v>
      </c>
      <c r="G494" s="128">
        <f t="shared" si="43"/>
        <v>0</v>
      </c>
    </row>
    <row r="495" spans="1:7" ht="14.25">
      <c r="A495" s="92" t="s">
        <v>198</v>
      </c>
      <c r="B495" s="90" t="s">
        <v>199</v>
      </c>
      <c r="C495" s="128">
        <f>C529+C538+C547+C556+C565+C589+C598+C607+C626+C645+C654+C663+C672+C681+C690+C721</f>
        <v>60</v>
      </c>
      <c r="D495" s="163">
        <f t="shared" si="42"/>
        <v>60</v>
      </c>
      <c r="E495" s="128">
        <f>E529+E538+E547+E556+E565+E589+E598+E607+E626+E645+E654+E663+E672+E681+E690+E721</f>
        <v>60</v>
      </c>
      <c r="F495" s="128">
        <f>F529+F538+F547+F556+F565+F589+F598+F607+F626+F645+F654+F663+F672+F681+F690+F721</f>
        <v>0</v>
      </c>
      <c r="G495" s="128">
        <f>G529+G538+G547+G556+G565+G589+G598+G607+G626+G645+G654+G663+G672+G681+G690+G721</f>
        <v>0</v>
      </c>
    </row>
    <row r="496" spans="1:7" ht="25.5">
      <c r="A496" s="92" t="s">
        <v>200</v>
      </c>
      <c r="B496" s="90" t="s">
        <v>201</v>
      </c>
      <c r="C496" s="128">
        <f>C608+C617+C636</f>
        <v>0</v>
      </c>
      <c r="D496" s="163">
        <f t="shared" si="42"/>
        <v>0</v>
      </c>
      <c r="E496" s="128">
        <f>E608+E617+E636</f>
        <v>0</v>
      </c>
      <c r="F496" s="128">
        <f>F608+F617+F636</f>
        <v>0</v>
      </c>
      <c r="G496" s="128">
        <f>G608+G617+G636</f>
        <v>0</v>
      </c>
    </row>
    <row r="497" spans="1:7" ht="12.75">
      <c r="A497" s="89" t="s">
        <v>205</v>
      </c>
      <c r="B497" s="90" t="s">
        <v>160</v>
      </c>
      <c r="C497" s="127">
        <f>C512</f>
        <v>80</v>
      </c>
      <c r="D497" s="163">
        <f t="shared" si="42"/>
        <v>80</v>
      </c>
      <c r="E497" s="127">
        <f>E512</f>
        <v>0</v>
      </c>
      <c r="F497" s="127">
        <f>F512</f>
        <v>80</v>
      </c>
      <c r="G497" s="127">
        <f>G512</f>
        <v>0</v>
      </c>
    </row>
    <row r="498" spans="1:7" ht="12.75">
      <c r="A498" s="89" t="s">
        <v>214</v>
      </c>
      <c r="B498" s="90" t="s">
        <v>215</v>
      </c>
      <c r="C498" s="127">
        <f>C627</f>
        <v>0</v>
      </c>
      <c r="D498" s="163">
        <f t="shared" si="42"/>
        <v>0</v>
      </c>
      <c r="E498" s="127">
        <f>E627</f>
        <v>0</v>
      </c>
      <c r="F498" s="127">
        <f>F627</f>
        <v>0</v>
      </c>
      <c r="G498" s="127">
        <f>G627</f>
        <v>0</v>
      </c>
    </row>
    <row r="499" spans="1:7" s="155" customFormat="1" ht="25.5">
      <c r="A499" s="92" t="s">
        <v>220</v>
      </c>
      <c r="B499" s="90" t="s">
        <v>221</v>
      </c>
      <c r="C499" s="127">
        <f>C722</f>
        <v>0</v>
      </c>
      <c r="D499" s="163">
        <f t="shared" si="42"/>
        <v>0</v>
      </c>
      <c r="E499" s="127">
        <f>E722</f>
        <v>0</v>
      </c>
      <c r="F499" s="127">
        <f>F722</f>
        <v>0</v>
      </c>
      <c r="G499" s="127">
        <f>G722</f>
        <v>0</v>
      </c>
    </row>
    <row r="500" spans="1:7" ht="12.75">
      <c r="A500" s="89" t="s">
        <v>226</v>
      </c>
      <c r="B500" s="90" t="s">
        <v>227</v>
      </c>
      <c r="C500" s="127">
        <f>C513+C521+C530+C539+C548+C557+C566+C574+C590+C599+C609+C618+C628+C637+C646+C655+C664+C673+C682+C691+C723</f>
        <v>5</v>
      </c>
      <c r="D500" s="163">
        <f t="shared" si="42"/>
        <v>5</v>
      </c>
      <c r="E500" s="127">
        <f>E513+E521+E530+E539+E548+E557+E566+E574+E590+E599+E609+E618+E628+E637+E646+E655+E664+E673+E682+E691+E723</f>
        <v>1</v>
      </c>
      <c r="F500" s="127">
        <f>F513+F521+F530+F539+F548+F557+F566+F574+F590+F599+F609+F618+F628+F637+F646+F655+F664+F673+F682+F691+F723</f>
        <v>4</v>
      </c>
      <c r="G500" s="127">
        <f>G513+G521+G530+G539+G548+G557+G566+G574+G590+G599+G609+G618+G628+G637+G646+G655+G664+G673+G682+G691+G723</f>
        <v>0</v>
      </c>
    </row>
    <row r="501" spans="1:7" ht="12.75">
      <c r="A501" s="26"/>
      <c r="B501" s="13"/>
      <c r="C501" s="102"/>
      <c r="D501" s="165" t="s">
        <v>147</v>
      </c>
      <c r="E501" s="102"/>
      <c r="F501" s="102"/>
      <c r="G501" s="102"/>
    </row>
    <row r="502" spans="1:7" ht="12.75">
      <c r="A502" s="26"/>
      <c r="B502" s="13"/>
      <c r="C502" s="102"/>
      <c r="D502" s="165" t="s">
        <v>147</v>
      </c>
      <c r="E502" s="102"/>
      <c r="F502" s="102"/>
      <c r="G502" s="102"/>
    </row>
    <row r="503" spans="1:7" ht="31.5">
      <c r="A503" s="82" t="s">
        <v>60</v>
      </c>
      <c r="B503" s="31"/>
      <c r="C503" s="102"/>
      <c r="D503" s="165" t="s">
        <v>147</v>
      </c>
      <c r="E503" s="102"/>
      <c r="F503" s="102"/>
      <c r="G503" s="102"/>
    </row>
    <row r="504" spans="1:7" ht="15.75">
      <c r="A504" s="82" t="s">
        <v>61</v>
      </c>
      <c r="B504" s="31"/>
      <c r="C504" s="102"/>
      <c r="D504" s="165" t="s">
        <v>147</v>
      </c>
      <c r="E504" s="102"/>
      <c r="F504" s="102"/>
      <c r="G504" s="102"/>
    </row>
    <row r="505" spans="1:7" ht="15">
      <c r="A505" s="10"/>
      <c r="B505" s="31"/>
      <c r="C505" s="102"/>
      <c r="D505" s="165" t="s">
        <v>147</v>
      </c>
      <c r="E505" s="102"/>
      <c r="F505" s="102"/>
      <c r="G505" s="102"/>
    </row>
    <row r="506" spans="1:7" ht="15">
      <c r="A506" s="10" t="s">
        <v>62</v>
      </c>
      <c r="B506" s="13"/>
      <c r="C506" s="102"/>
      <c r="D506" s="165" t="s">
        <v>147</v>
      </c>
      <c r="E506" s="102"/>
      <c r="F506" s="102"/>
      <c r="G506" s="102"/>
    </row>
    <row r="507" spans="1:7" ht="15">
      <c r="A507" s="10"/>
      <c r="B507" s="13"/>
      <c r="C507" s="102"/>
      <c r="D507" s="165" t="s">
        <v>147</v>
      </c>
      <c r="E507" s="102"/>
      <c r="F507" s="102"/>
      <c r="G507" s="102"/>
    </row>
    <row r="508" spans="1:7" ht="15">
      <c r="A508" s="10" t="s">
        <v>39</v>
      </c>
      <c r="B508" s="11"/>
      <c r="C508" s="102"/>
      <c r="D508" s="165" t="s">
        <v>147</v>
      </c>
      <c r="E508" s="102"/>
      <c r="F508" s="102"/>
      <c r="G508" s="102"/>
    </row>
    <row r="509" spans="1:7" ht="15">
      <c r="A509" s="10" t="s">
        <v>164</v>
      </c>
      <c r="B509" s="11" t="s">
        <v>151</v>
      </c>
      <c r="C509" s="126">
        <f>C510+C511</f>
        <v>6</v>
      </c>
      <c r="D509" s="163">
        <f>E509+F509+G509</f>
        <v>6</v>
      </c>
      <c r="E509" s="126">
        <f>E510+E511</f>
        <v>0</v>
      </c>
      <c r="F509" s="126">
        <f>F510+F511</f>
        <v>6</v>
      </c>
      <c r="G509" s="126">
        <f>G510+G511</f>
        <v>0</v>
      </c>
    </row>
    <row r="510" spans="1:7" ht="14.25">
      <c r="A510" s="15" t="s">
        <v>166</v>
      </c>
      <c r="B510" s="9" t="s">
        <v>167</v>
      </c>
      <c r="C510" s="114">
        <v>6</v>
      </c>
      <c r="D510" s="163">
        <f>E510+F510+G510</f>
        <v>6</v>
      </c>
      <c r="E510" s="115">
        <v>0</v>
      </c>
      <c r="F510" s="115">
        <v>6</v>
      </c>
      <c r="G510" s="115">
        <v>0</v>
      </c>
    </row>
    <row r="511" spans="1:7" ht="14.25">
      <c r="A511" s="15" t="s">
        <v>168</v>
      </c>
      <c r="B511" s="9" t="s">
        <v>169</v>
      </c>
      <c r="C511" s="114"/>
      <c r="D511" s="163">
        <f>E511+F511+G511</f>
        <v>0</v>
      </c>
      <c r="E511" s="115"/>
      <c r="F511" s="115"/>
      <c r="G511" s="115"/>
    </row>
    <row r="512" spans="1:7" ht="14.25">
      <c r="A512" s="26" t="s">
        <v>205</v>
      </c>
      <c r="B512" s="13" t="s">
        <v>160</v>
      </c>
      <c r="C512" s="114">
        <v>80</v>
      </c>
      <c r="D512" s="163">
        <f>E512+F512+G512</f>
        <v>80</v>
      </c>
      <c r="E512" s="115">
        <v>0</v>
      </c>
      <c r="F512" s="115">
        <v>80</v>
      </c>
      <c r="G512" s="115">
        <v>0</v>
      </c>
    </row>
    <row r="513" spans="1:7" ht="14.25">
      <c r="A513" s="26" t="s">
        <v>13</v>
      </c>
      <c r="B513" s="13" t="s">
        <v>227</v>
      </c>
      <c r="C513" s="114">
        <v>3</v>
      </c>
      <c r="D513" s="163">
        <f>E513+F513+G513</f>
        <v>3</v>
      </c>
      <c r="E513" s="115">
        <v>0</v>
      </c>
      <c r="F513" s="115">
        <v>3</v>
      </c>
      <c r="G513" s="115">
        <v>0</v>
      </c>
    </row>
    <row r="514" spans="1:7" ht="12.75">
      <c r="A514" s="26"/>
      <c r="B514" s="13"/>
      <c r="C514" s="102"/>
      <c r="D514" s="165" t="s">
        <v>147</v>
      </c>
      <c r="E514" s="102"/>
      <c r="F514" s="102"/>
      <c r="G514" s="102"/>
    </row>
    <row r="515" spans="1:7" ht="15">
      <c r="A515" s="10" t="s">
        <v>63</v>
      </c>
      <c r="B515" s="13"/>
      <c r="C515" s="102"/>
      <c r="D515" s="165" t="s">
        <v>147</v>
      </c>
      <c r="E515" s="102"/>
      <c r="F515" s="102"/>
      <c r="G515" s="102"/>
    </row>
    <row r="516" spans="1:7" ht="15">
      <c r="A516" s="10"/>
      <c r="B516" s="13"/>
      <c r="C516" s="102"/>
      <c r="D516" s="165" t="s">
        <v>147</v>
      </c>
      <c r="E516" s="102"/>
      <c r="F516" s="102"/>
      <c r="G516" s="102"/>
    </row>
    <row r="517" spans="1:7" ht="15">
      <c r="A517" s="10" t="s">
        <v>39</v>
      </c>
      <c r="B517" s="11"/>
      <c r="C517" s="102"/>
      <c r="D517" s="165" t="s">
        <v>147</v>
      </c>
      <c r="E517" s="102"/>
      <c r="F517" s="102"/>
      <c r="G517" s="102"/>
    </row>
    <row r="518" spans="1:7" ht="15">
      <c r="A518" s="10" t="s">
        <v>164</v>
      </c>
      <c r="B518" s="11" t="s">
        <v>151</v>
      </c>
      <c r="C518" s="126">
        <f>C519+C520</f>
        <v>1</v>
      </c>
      <c r="D518" s="163">
        <f>E518+F518+G518</f>
        <v>1</v>
      </c>
      <c r="E518" s="126">
        <f>E519+E520</f>
        <v>0</v>
      </c>
      <c r="F518" s="126">
        <f>F519+F520</f>
        <v>1</v>
      </c>
      <c r="G518" s="126">
        <f>G519+G520</f>
        <v>0</v>
      </c>
    </row>
    <row r="519" spans="1:7" ht="14.25">
      <c r="A519" s="15" t="s">
        <v>166</v>
      </c>
      <c r="B519" s="9" t="s">
        <v>167</v>
      </c>
      <c r="C519" s="114">
        <v>1</v>
      </c>
      <c r="D519" s="163">
        <f>E519+F519+G519</f>
        <v>1</v>
      </c>
      <c r="E519" s="115">
        <v>0</v>
      </c>
      <c r="F519" s="115">
        <v>1</v>
      </c>
      <c r="G519" s="115">
        <v>0</v>
      </c>
    </row>
    <row r="520" spans="1:7" ht="14.25">
      <c r="A520" s="15" t="s">
        <v>168</v>
      </c>
      <c r="B520" s="9" t="s">
        <v>169</v>
      </c>
      <c r="C520" s="114"/>
      <c r="D520" s="163">
        <f>E520+F520+G520</f>
        <v>0</v>
      </c>
      <c r="E520" s="115"/>
      <c r="F520" s="115"/>
      <c r="G520" s="115"/>
    </row>
    <row r="521" spans="1:7" ht="14.25">
      <c r="A521" s="26" t="s">
        <v>13</v>
      </c>
      <c r="B521" s="13" t="s">
        <v>227</v>
      </c>
      <c r="C521" s="114">
        <v>1</v>
      </c>
      <c r="D521" s="163">
        <f>E521+F521+G521</f>
        <v>1</v>
      </c>
      <c r="E521" s="115">
        <v>0</v>
      </c>
      <c r="F521" s="115">
        <v>1</v>
      </c>
      <c r="G521" s="115">
        <v>0</v>
      </c>
    </row>
    <row r="522" spans="1:7" ht="12.75">
      <c r="A522" s="12"/>
      <c r="B522" s="31"/>
      <c r="C522" s="102"/>
      <c r="D522" s="165" t="s">
        <v>147</v>
      </c>
      <c r="E522" s="102"/>
      <c r="F522" s="102"/>
      <c r="G522" s="102"/>
    </row>
    <row r="523" spans="1:7" ht="15">
      <c r="A523" s="14" t="s">
        <v>64</v>
      </c>
      <c r="B523" s="31"/>
      <c r="C523" s="102"/>
      <c r="D523" s="165" t="s">
        <v>147</v>
      </c>
      <c r="E523" s="102"/>
      <c r="F523" s="102"/>
      <c r="G523" s="102"/>
    </row>
    <row r="524" spans="1:7" ht="15">
      <c r="A524" s="14"/>
      <c r="B524" s="31"/>
      <c r="C524" s="102"/>
      <c r="D524" s="165" t="s">
        <v>147</v>
      </c>
      <c r="E524" s="102"/>
      <c r="F524" s="102"/>
      <c r="G524" s="102"/>
    </row>
    <row r="525" spans="1:7" ht="15">
      <c r="A525" s="14" t="s">
        <v>12</v>
      </c>
      <c r="B525" s="11"/>
      <c r="C525" s="102"/>
      <c r="D525" s="165" t="s">
        <v>147</v>
      </c>
      <c r="E525" s="102"/>
      <c r="F525" s="102"/>
      <c r="G525" s="102"/>
    </row>
    <row r="526" spans="1:7" s="42" customFormat="1" ht="15">
      <c r="A526" s="10" t="s">
        <v>164</v>
      </c>
      <c r="B526" s="11" t="s">
        <v>151</v>
      </c>
      <c r="C526" s="126">
        <f>C527+C528</f>
        <v>6</v>
      </c>
      <c r="D526" s="163">
        <f>E526+F526+G526</f>
        <v>5.5</v>
      </c>
      <c r="E526" s="126">
        <f>E527+E528</f>
        <v>5.5</v>
      </c>
      <c r="F526" s="126">
        <f>F527+F528</f>
        <v>0</v>
      </c>
      <c r="G526" s="126">
        <f>G527+G528</f>
        <v>0</v>
      </c>
    </row>
    <row r="527" spans="1:7" s="42" customFormat="1" ht="14.25">
      <c r="A527" s="15" t="s">
        <v>166</v>
      </c>
      <c r="B527" s="9" t="s">
        <v>167</v>
      </c>
      <c r="C527" s="114">
        <v>6</v>
      </c>
      <c r="D527" s="163">
        <f>E527+F527+G527</f>
        <v>5.5</v>
      </c>
      <c r="E527" s="115">
        <v>5.5</v>
      </c>
      <c r="F527" s="115">
        <v>0</v>
      </c>
      <c r="G527" s="115">
        <v>0</v>
      </c>
    </row>
    <row r="528" spans="1:7" s="42" customFormat="1" ht="14.25">
      <c r="A528" s="15" t="s">
        <v>168</v>
      </c>
      <c r="B528" s="9" t="s">
        <v>169</v>
      </c>
      <c r="C528" s="114"/>
      <c r="D528" s="163">
        <f>E528+F528+G528</f>
        <v>0</v>
      </c>
      <c r="E528" s="115"/>
      <c r="F528" s="115"/>
      <c r="G528" s="115"/>
    </row>
    <row r="529" spans="1:7" ht="14.25">
      <c r="A529" s="35" t="s">
        <v>198</v>
      </c>
      <c r="B529" s="13" t="s">
        <v>199</v>
      </c>
      <c r="C529" s="114">
        <v>30</v>
      </c>
      <c r="D529" s="163">
        <f>E529+F529+G529</f>
        <v>30</v>
      </c>
      <c r="E529" s="115">
        <v>30</v>
      </c>
      <c r="F529" s="115">
        <v>0</v>
      </c>
      <c r="G529" s="115">
        <v>0</v>
      </c>
    </row>
    <row r="530" spans="1:7" ht="14.25">
      <c r="A530" s="26" t="s">
        <v>13</v>
      </c>
      <c r="B530" s="13" t="s">
        <v>227</v>
      </c>
      <c r="C530" s="114"/>
      <c r="D530" s="163">
        <f>E530+F530+G530</f>
        <v>0</v>
      </c>
      <c r="E530" s="115"/>
      <c r="F530" s="115"/>
      <c r="G530" s="115"/>
    </row>
    <row r="531" spans="1:7" ht="15">
      <c r="A531" s="14"/>
      <c r="B531" s="31"/>
      <c r="C531" s="102"/>
      <c r="D531" s="165" t="s">
        <v>147</v>
      </c>
      <c r="E531" s="102"/>
      <c r="F531" s="102"/>
      <c r="G531" s="102"/>
    </row>
    <row r="532" spans="1:7" ht="15">
      <c r="A532" s="14" t="s">
        <v>65</v>
      </c>
      <c r="B532" s="31"/>
      <c r="C532" s="102"/>
      <c r="D532" s="165" t="s">
        <v>147</v>
      </c>
      <c r="E532" s="102"/>
      <c r="F532" s="102"/>
      <c r="G532" s="102"/>
    </row>
    <row r="533" spans="1:7" ht="15">
      <c r="A533" s="14"/>
      <c r="B533" s="31"/>
      <c r="C533" s="102"/>
      <c r="D533" s="165" t="s">
        <v>147</v>
      </c>
      <c r="E533" s="102"/>
      <c r="F533" s="102"/>
      <c r="G533" s="102"/>
    </row>
    <row r="534" spans="1:7" ht="15">
      <c r="A534" s="14" t="s">
        <v>12</v>
      </c>
      <c r="B534" s="11"/>
      <c r="C534" s="102"/>
      <c r="D534" s="165" t="s">
        <v>147</v>
      </c>
      <c r="E534" s="102"/>
      <c r="F534" s="102"/>
      <c r="G534" s="102"/>
    </row>
    <row r="535" spans="1:7" ht="15">
      <c r="A535" s="10" t="s">
        <v>164</v>
      </c>
      <c r="B535" s="11" t="s">
        <v>151</v>
      </c>
      <c r="C535" s="126">
        <f>C536+C537</f>
        <v>0</v>
      </c>
      <c r="D535" s="163">
        <f>E535+F535+G535</f>
        <v>0</v>
      </c>
      <c r="E535" s="126">
        <f>E536+E537</f>
        <v>0</v>
      </c>
      <c r="F535" s="126">
        <f>F536+F537</f>
        <v>0</v>
      </c>
      <c r="G535" s="126">
        <f>G536+G537</f>
        <v>0</v>
      </c>
    </row>
    <row r="536" spans="1:7" ht="14.25">
      <c r="A536" s="15" t="s">
        <v>166</v>
      </c>
      <c r="B536" s="9" t="s">
        <v>167</v>
      </c>
      <c r="C536" s="114"/>
      <c r="D536" s="163">
        <f>E536+F536+G536</f>
        <v>0</v>
      </c>
      <c r="E536" s="115"/>
      <c r="F536" s="115"/>
      <c r="G536" s="115"/>
    </row>
    <row r="537" spans="1:7" ht="14.25">
      <c r="A537" s="15" t="s">
        <v>168</v>
      </c>
      <c r="B537" s="9" t="s">
        <v>169</v>
      </c>
      <c r="C537" s="114"/>
      <c r="D537" s="163">
        <f>E537+F537+G537</f>
        <v>0</v>
      </c>
      <c r="E537" s="115"/>
      <c r="F537" s="115"/>
      <c r="G537" s="115"/>
    </row>
    <row r="538" spans="1:7" ht="14.25">
      <c r="A538" s="35" t="s">
        <v>198</v>
      </c>
      <c r="B538" s="13" t="s">
        <v>199</v>
      </c>
      <c r="C538" s="114"/>
      <c r="D538" s="163">
        <f>E538+F538+G538</f>
        <v>0</v>
      </c>
      <c r="E538" s="115"/>
      <c r="F538" s="115"/>
      <c r="G538" s="115"/>
    </row>
    <row r="539" spans="1:7" ht="14.25">
      <c r="A539" s="26" t="s">
        <v>13</v>
      </c>
      <c r="B539" s="13" t="s">
        <v>227</v>
      </c>
      <c r="C539" s="114"/>
      <c r="D539" s="163">
        <f>E539+F539+G539</f>
        <v>0</v>
      </c>
      <c r="E539" s="115"/>
      <c r="F539" s="115"/>
      <c r="G539" s="115"/>
    </row>
    <row r="540" spans="1:7" ht="15">
      <c r="A540" s="14"/>
      <c r="B540" s="31"/>
      <c r="C540" s="102"/>
      <c r="D540" s="165" t="s">
        <v>147</v>
      </c>
      <c r="E540" s="102"/>
      <c r="F540" s="102"/>
      <c r="G540" s="102"/>
    </row>
    <row r="541" spans="1:7" ht="15">
      <c r="A541" s="14" t="s">
        <v>233</v>
      </c>
      <c r="B541" s="31"/>
      <c r="C541" s="102"/>
      <c r="D541" s="165" t="s">
        <v>147</v>
      </c>
      <c r="E541" s="102"/>
      <c r="F541" s="102"/>
      <c r="G541" s="102"/>
    </row>
    <row r="542" spans="1:7" ht="15">
      <c r="A542" s="14"/>
      <c r="B542" s="31"/>
      <c r="C542" s="102"/>
      <c r="D542" s="165" t="s">
        <v>147</v>
      </c>
      <c r="E542" s="102"/>
      <c r="F542" s="102"/>
      <c r="G542" s="102"/>
    </row>
    <row r="543" spans="1:7" ht="15">
      <c r="A543" s="14" t="s">
        <v>12</v>
      </c>
      <c r="B543" s="11"/>
      <c r="C543" s="102"/>
      <c r="D543" s="165" t="s">
        <v>147</v>
      </c>
      <c r="E543" s="102"/>
      <c r="F543" s="102"/>
      <c r="G543" s="102"/>
    </row>
    <row r="544" spans="1:7" ht="15">
      <c r="A544" s="10" t="s">
        <v>164</v>
      </c>
      <c r="B544" s="11" t="s">
        <v>151</v>
      </c>
      <c r="C544" s="126">
        <f>C545+C546</f>
        <v>0</v>
      </c>
      <c r="D544" s="163">
        <f>E544+F544+G544</f>
        <v>0</v>
      </c>
      <c r="E544" s="126">
        <f>E545+E546</f>
        <v>0</v>
      </c>
      <c r="F544" s="126">
        <f>F545+F546</f>
        <v>0</v>
      </c>
      <c r="G544" s="126">
        <f>G545+G546</f>
        <v>0</v>
      </c>
    </row>
    <row r="545" spans="1:7" ht="14.25">
      <c r="A545" s="15" t="s">
        <v>166</v>
      </c>
      <c r="B545" s="9" t="s">
        <v>167</v>
      </c>
      <c r="C545" s="114"/>
      <c r="D545" s="163">
        <f>E545+F545+G545</f>
        <v>0</v>
      </c>
      <c r="E545" s="115"/>
      <c r="F545" s="115"/>
      <c r="G545" s="115"/>
    </row>
    <row r="546" spans="1:7" ht="14.25">
      <c r="A546" s="15" t="s">
        <v>168</v>
      </c>
      <c r="B546" s="9" t="s">
        <v>169</v>
      </c>
      <c r="C546" s="114"/>
      <c r="D546" s="163">
        <f>E546+F546+G546</f>
        <v>0</v>
      </c>
      <c r="E546" s="115"/>
      <c r="F546" s="115"/>
      <c r="G546" s="115"/>
    </row>
    <row r="547" spans="1:7" ht="14.25">
      <c r="A547" s="35" t="s">
        <v>198</v>
      </c>
      <c r="B547" s="13" t="s">
        <v>199</v>
      </c>
      <c r="C547" s="114"/>
      <c r="D547" s="163">
        <f>E547+F547+G547</f>
        <v>0</v>
      </c>
      <c r="E547" s="115"/>
      <c r="F547" s="115"/>
      <c r="G547" s="115"/>
    </row>
    <row r="548" spans="1:7" ht="14.25">
      <c r="A548" s="26" t="s">
        <v>13</v>
      </c>
      <c r="B548" s="13" t="s">
        <v>227</v>
      </c>
      <c r="C548" s="114"/>
      <c r="D548" s="163">
        <f>E548+F548+G548</f>
        <v>0</v>
      </c>
      <c r="E548" s="115"/>
      <c r="F548" s="115"/>
      <c r="G548" s="115"/>
    </row>
    <row r="549" spans="1:7" ht="12.75">
      <c r="A549" s="35"/>
      <c r="B549" s="13"/>
      <c r="C549" s="102"/>
      <c r="D549" s="165" t="s">
        <v>147</v>
      </c>
      <c r="E549" s="102"/>
      <c r="F549" s="102"/>
      <c r="G549" s="102"/>
    </row>
    <row r="550" spans="1:7" ht="15">
      <c r="A550" s="14" t="s">
        <v>66</v>
      </c>
      <c r="B550" s="31"/>
      <c r="C550" s="102"/>
      <c r="D550" s="165" t="s">
        <v>147</v>
      </c>
      <c r="E550" s="102"/>
      <c r="F550" s="102"/>
      <c r="G550" s="102"/>
    </row>
    <row r="551" spans="1:7" ht="15">
      <c r="A551" s="14"/>
      <c r="B551" s="31"/>
      <c r="C551" s="102"/>
      <c r="D551" s="165" t="s">
        <v>147</v>
      </c>
      <c r="E551" s="102"/>
      <c r="F551" s="102"/>
      <c r="G551" s="102"/>
    </row>
    <row r="552" spans="1:7" ht="15">
      <c r="A552" s="14" t="s">
        <v>12</v>
      </c>
      <c r="B552" s="11"/>
      <c r="C552" s="102"/>
      <c r="D552" s="165" t="s">
        <v>147</v>
      </c>
      <c r="E552" s="102"/>
      <c r="F552" s="102"/>
      <c r="G552" s="102"/>
    </row>
    <row r="553" spans="1:7" ht="15">
      <c r="A553" s="10" t="s">
        <v>164</v>
      </c>
      <c r="B553" s="11" t="s">
        <v>151</v>
      </c>
      <c r="C553" s="126">
        <f>C554+C555</f>
        <v>0</v>
      </c>
      <c r="D553" s="163">
        <f>E553+F553+G553</f>
        <v>0</v>
      </c>
      <c r="E553" s="126">
        <f>E554+E555</f>
        <v>0</v>
      </c>
      <c r="F553" s="126">
        <f>F554+F555</f>
        <v>0</v>
      </c>
      <c r="G553" s="126">
        <f>G554+G555</f>
        <v>0</v>
      </c>
    </row>
    <row r="554" spans="1:7" ht="14.25">
      <c r="A554" s="15" t="s">
        <v>166</v>
      </c>
      <c r="B554" s="9" t="s">
        <v>167</v>
      </c>
      <c r="C554" s="114"/>
      <c r="D554" s="163">
        <f>E554+F554+G554</f>
        <v>0</v>
      </c>
      <c r="E554" s="115"/>
      <c r="F554" s="115"/>
      <c r="G554" s="115"/>
    </row>
    <row r="555" spans="1:7" ht="14.25">
      <c r="A555" s="15" t="s">
        <v>168</v>
      </c>
      <c r="B555" s="9" t="s">
        <v>169</v>
      </c>
      <c r="C555" s="114"/>
      <c r="D555" s="163">
        <f>E555+F555+G555</f>
        <v>0</v>
      </c>
      <c r="E555" s="115"/>
      <c r="F555" s="115"/>
      <c r="G555" s="115"/>
    </row>
    <row r="556" spans="1:7" ht="14.25">
      <c r="A556" s="35" t="s">
        <v>198</v>
      </c>
      <c r="B556" s="13" t="s">
        <v>199</v>
      </c>
      <c r="C556" s="114"/>
      <c r="D556" s="163">
        <f>E556+F556+G556</f>
        <v>0</v>
      </c>
      <c r="E556" s="115"/>
      <c r="F556" s="115"/>
      <c r="G556" s="115"/>
    </row>
    <row r="557" spans="1:7" ht="14.25">
      <c r="A557" s="26" t="s">
        <v>13</v>
      </c>
      <c r="B557" s="13" t="s">
        <v>227</v>
      </c>
      <c r="C557" s="114"/>
      <c r="D557" s="163">
        <f>E557+F557+G557</f>
        <v>0</v>
      </c>
      <c r="E557" s="115"/>
      <c r="F557" s="115"/>
      <c r="G557" s="115"/>
    </row>
    <row r="558" spans="1:7" ht="12.75">
      <c r="A558" s="35"/>
      <c r="B558" s="13"/>
      <c r="C558" s="102"/>
      <c r="D558" s="165" t="s">
        <v>147</v>
      </c>
      <c r="E558" s="102"/>
      <c r="F558" s="102"/>
      <c r="G558" s="102"/>
    </row>
    <row r="559" spans="1:7" ht="15">
      <c r="A559" s="14" t="s">
        <v>67</v>
      </c>
      <c r="B559" s="31"/>
      <c r="C559" s="102"/>
      <c r="D559" s="165" t="s">
        <v>147</v>
      </c>
      <c r="E559" s="102"/>
      <c r="F559" s="102"/>
      <c r="G559" s="102"/>
    </row>
    <row r="560" spans="1:7" ht="15">
      <c r="A560" s="14"/>
      <c r="B560" s="31"/>
      <c r="C560" s="102"/>
      <c r="D560" s="165" t="s">
        <v>147</v>
      </c>
      <c r="E560" s="102"/>
      <c r="F560" s="102"/>
      <c r="G560" s="102"/>
    </row>
    <row r="561" spans="1:7" ht="15">
      <c r="A561" s="14" t="s">
        <v>12</v>
      </c>
      <c r="B561" s="11"/>
      <c r="C561" s="102"/>
      <c r="D561" s="165" t="s">
        <v>147</v>
      </c>
      <c r="E561" s="102"/>
      <c r="F561" s="102"/>
      <c r="G561" s="102"/>
    </row>
    <row r="562" spans="1:7" ht="15">
      <c r="A562" s="10" t="s">
        <v>164</v>
      </c>
      <c r="B562" s="11" t="s">
        <v>151</v>
      </c>
      <c r="C562" s="126">
        <f>C563+C564</f>
        <v>0</v>
      </c>
      <c r="D562" s="163">
        <f>E562+F562+G562</f>
        <v>0</v>
      </c>
      <c r="E562" s="126">
        <f>E563+E564</f>
        <v>0</v>
      </c>
      <c r="F562" s="126">
        <f>F563+F564</f>
        <v>0</v>
      </c>
      <c r="G562" s="126">
        <f>G563+G564</f>
        <v>0</v>
      </c>
    </row>
    <row r="563" spans="1:7" ht="14.25">
      <c r="A563" s="15" t="s">
        <v>166</v>
      </c>
      <c r="B563" s="9" t="s">
        <v>167</v>
      </c>
      <c r="C563" s="114"/>
      <c r="D563" s="163">
        <f>E563+F563+G563</f>
        <v>0</v>
      </c>
      <c r="E563" s="115"/>
      <c r="F563" s="115"/>
      <c r="G563" s="115"/>
    </row>
    <row r="564" spans="1:7" ht="14.25">
      <c r="A564" s="15" t="s">
        <v>168</v>
      </c>
      <c r="B564" s="9" t="s">
        <v>169</v>
      </c>
      <c r="C564" s="114"/>
      <c r="D564" s="163">
        <f>E564+F564+G564</f>
        <v>0</v>
      </c>
      <c r="E564" s="115"/>
      <c r="F564" s="115"/>
      <c r="G564" s="115"/>
    </row>
    <row r="565" spans="1:7" ht="14.25">
      <c r="A565" s="35" t="s">
        <v>198</v>
      </c>
      <c r="B565" s="13" t="s">
        <v>199</v>
      </c>
      <c r="C565" s="114"/>
      <c r="D565" s="163">
        <f>E565+F565+G565</f>
        <v>0</v>
      </c>
      <c r="E565" s="115"/>
      <c r="F565" s="115"/>
      <c r="G565" s="115"/>
    </row>
    <row r="566" spans="1:7" ht="14.25">
      <c r="A566" s="26" t="s">
        <v>13</v>
      </c>
      <c r="B566" s="13" t="s">
        <v>227</v>
      </c>
      <c r="C566" s="114"/>
      <c r="D566" s="163">
        <f>E566+F566+G566</f>
        <v>0</v>
      </c>
      <c r="E566" s="115"/>
      <c r="F566" s="115"/>
      <c r="G566" s="115"/>
    </row>
    <row r="567" spans="1:7" ht="12.75">
      <c r="A567" s="35"/>
      <c r="B567" s="13"/>
      <c r="C567" s="102"/>
      <c r="D567" s="165" t="s">
        <v>147</v>
      </c>
      <c r="E567" s="102"/>
      <c r="F567" s="102"/>
      <c r="G567" s="102"/>
    </row>
    <row r="568" spans="1:7" ht="15">
      <c r="A568" s="10" t="s">
        <v>68</v>
      </c>
      <c r="B568" s="13"/>
      <c r="C568" s="102"/>
      <c r="D568" s="165" t="s">
        <v>147</v>
      </c>
      <c r="E568" s="102"/>
      <c r="F568" s="102"/>
      <c r="G568" s="102"/>
    </row>
    <row r="569" spans="1:7" ht="15">
      <c r="A569" s="10"/>
      <c r="B569" s="13"/>
      <c r="C569" s="102"/>
      <c r="D569" s="165" t="s">
        <v>147</v>
      </c>
      <c r="E569" s="102"/>
      <c r="F569" s="102"/>
      <c r="G569" s="102"/>
    </row>
    <row r="570" spans="1:7" ht="15">
      <c r="A570" s="10" t="s">
        <v>12</v>
      </c>
      <c r="B570" s="11"/>
      <c r="C570" s="102"/>
      <c r="D570" s="165" t="s">
        <v>147</v>
      </c>
      <c r="E570" s="102"/>
      <c r="F570" s="102"/>
      <c r="G570" s="102"/>
    </row>
    <row r="571" spans="1:7" ht="15">
      <c r="A571" s="10" t="s">
        <v>164</v>
      </c>
      <c r="B571" s="11" t="s">
        <v>151</v>
      </c>
      <c r="C571" s="126">
        <f>C572+C573</f>
        <v>2</v>
      </c>
      <c r="D571" s="163">
        <f>E571+F571+G571</f>
        <v>2</v>
      </c>
      <c r="E571" s="126">
        <f>E572+E573</f>
        <v>0</v>
      </c>
      <c r="F571" s="126">
        <f>F572+F573</f>
        <v>2</v>
      </c>
      <c r="G571" s="126">
        <f>G572+G573</f>
        <v>0</v>
      </c>
    </row>
    <row r="572" spans="1:7" ht="14.25">
      <c r="A572" s="15" t="s">
        <v>166</v>
      </c>
      <c r="B572" s="9" t="s">
        <v>167</v>
      </c>
      <c r="C572" s="114">
        <v>2</v>
      </c>
      <c r="D572" s="163">
        <f>E572+F572+G572</f>
        <v>2</v>
      </c>
      <c r="E572" s="115">
        <v>0</v>
      </c>
      <c r="F572" s="115">
        <v>2</v>
      </c>
      <c r="G572" s="115">
        <v>0</v>
      </c>
    </row>
    <row r="573" spans="1:7" ht="14.25">
      <c r="A573" s="15" t="s">
        <v>168</v>
      </c>
      <c r="B573" s="9" t="s">
        <v>169</v>
      </c>
      <c r="C573" s="114"/>
      <c r="D573" s="163">
        <f>E573+F573+G573</f>
        <v>0</v>
      </c>
      <c r="E573" s="115"/>
      <c r="F573" s="115"/>
      <c r="G573" s="115"/>
    </row>
    <row r="574" spans="1:7" ht="14.25">
      <c r="A574" s="26" t="s">
        <v>13</v>
      </c>
      <c r="B574" s="13" t="s">
        <v>227</v>
      </c>
      <c r="C574" s="114"/>
      <c r="D574" s="163">
        <f>E574+F574+G574</f>
        <v>0</v>
      </c>
      <c r="E574" s="115"/>
      <c r="F574" s="115"/>
      <c r="G574" s="115"/>
    </row>
    <row r="575" spans="1:7" ht="12.75">
      <c r="A575" s="26"/>
      <c r="B575" s="13"/>
      <c r="C575" s="102"/>
      <c r="D575" s="165" t="s">
        <v>147</v>
      </c>
      <c r="E575" s="102"/>
      <c r="F575" s="102"/>
      <c r="G575" s="102"/>
    </row>
    <row r="576" spans="1:7" ht="30">
      <c r="A576" s="14" t="s">
        <v>69</v>
      </c>
      <c r="B576" s="13"/>
      <c r="C576" s="102"/>
      <c r="D576" s="165" t="s">
        <v>147</v>
      </c>
      <c r="E576" s="102"/>
      <c r="F576" s="102"/>
      <c r="G576" s="102"/>
    </row>
    <row r="577" spans="1:7" ht="15">
      <c r="A577" s="14"/>
      <c r="B577" s="13"/>
      <c r="C577" s="102"/>
      <c r="D577" s="165" t="s">
        <v>147</v>
      </c>
      <c r="E577" s="102"/>
      <c r="F577" s="102"/>
      <c r="G577" s="102"/>
    </row>
    <row r="578" spans="1:7" ht="15">
      <c r="A578" s="10" t="s">
        <v>12</v>
      </c>
      <c r="B578" s="11"/>
      <c r="C578" s="102"/>
      <c r="D578" s="165" t="s">
        <v>147</v>
      </c>
      <c r="E578" s="102"/>
      <c r="F578" s="102"/>
      <c r="G578" s="102"/>
    </row>
    <row r="579" spans="1:7" ht="15">
      <c r="A579" s="10" t="s">
        <v>164</v>
      </c>
      <c r="B579" s="11" t="s">
        <v>151</v>
      </c>
      <c r="C579" s="126">
        <f>C580+C581</f>
        <v>0</v>
      </c>
      <c r="D579" s="163">
        <f>E579+F579+G579</f>
        <v>0</v>
      </c>
      <c r="E579" s="126">
        <f>E580+E581</f>
        <v>0</v>
      </c>
      <c r="F579" s="126">
        <f>F580+F581</f>
        <v>0</v>
      </c>
      <c r="G579" s="126">
        <f>G580+G581</f>
        <v>0</v>
      </c>
    </row>
    <row r="580" spans="1:7" ht="14.25">
      <c r="A580" s="15" t="s">
        <v>166</v>
      </c>
      <c r="B580" s="9" t="s">
        <v>167</v>
      </c>
      <c r="C580" s="114"/>
      <c r="D580" s="163">
        <f>E580+F580+G580</f>
        <v>0</v>
      </c>
      <c r="E580" s="115"/>
      <c r="F580" s="115"/>
      <c r="G580" s="115"/>
    </row>
    <row r="581" spans="1:7" ht="14.25">
      <c r="A581" s="15" t="s">
        <v>168</v>
      </c>
      <c r="B581" s="9" t="s">
        <v>169</v>
      </c>
      <c r="C581" s="114"/>
      <c r="D581" s="163">
        <f>E581+F581+G581</f>
        <v>0</v>
      </c>
      <c r="E581" s="115"/>
      <c r="F581" s="115"/>
      <c r="G581" s="115"/>
    </row>
    <row r="582" spans="1:7" ht="12.75">
      <c r="A582" s="26"/>
      <c r="B582" s="13"/>
      <c r="C582" s="102"/>
      <c r="D582" s="165" t="s">
        <v>147</v>
      </c>
      <c r="E582" s="102"/>
      <c r="F582" s="102"/>
      <c r="G582" s="102"/>
    </row>
    <row r="583" spans="1:7" s="155" customFormat="1" ht="15">
      <c r="A583" s="10" t="s">
        <v>70</v>
      </c>
      <c r="B583" s="13"/>
      <c r="C583" s="102"/>
      <c r="D583" s="165" t="s">
        <v>147</v>
      </c>
      <c r="E583" s="102"/>
      <c r="F583" s="102"/>
      <c r="G583" s="102"/>
    </row>
    <row r="584" spans="1:7" s="155" customFormat="1" ht="15">
      <c r="A584" s="14"/>
      <c r="B584" s="13"/>
      <c r="C584" s="102"/>
      <c r="D584" s="165" t="s">
        <v>147</v>
      </c>
      <c r="E584" s="102"/>
      <c r="F584" s="102"/>
      <c r="G584" s="102"/>
    </row>
    <row r="585" spans="1:7" s="155" customFormat="1" ht="15">
      <c r="A585" s="14" t="s">
        <v>12</v>
      </c>
      <c r="B585" s="11"/>
      <c r="C585" s="102"/>
      <c r="D585" s="165" t="s">
        <v>147</v>
      </c>
      <c r="E585" s="102"/>
      <c r="F585" s="102"/>
      <c r="G585" s="102"/>
    </row>
    <row r="586" spans="1:7" s="155" customFormat="1" ht="15">
      <c r="A586" s="10" t="s">
        <v>164</v>
      </c>
      <c r="B586" s="11" t="s">
        <v>151</v>
      </c>
      <c r="C586" s="126">
        <f>C587+C588</f>
        <v>0</v>
      </c>
      <c r="D586" s="163">
        <f>E586+F586+G586</f>
        <v>0</v>
      </c>
      <c r="E586" s="126">
        <f>E587+E588</f>
        <v>0</v>
      </c>
      <c r="F586" s="126">
        <f>F587+F588</f>
        <v>0</v>
      </c>
      <c r="G586" s="126">
        <f>G587+G588</f>
        <v>0</v>
      </c>
    </row>
    <row r="587" spans="1:7" s="155" customFormat="1" ht="14.25">
      <c r="A587" s="15" t="s">
        <v>166</v>
      </c>
      <c r="B587" s="9" t="s">
        <v>167</v>
      </c>
      <c r="C587" s="114"/>
      <c r="D587" s="163">
        <f>E587+F587+G587</f>
        <v>0</v>
      </c>
      <c r="E587" s="115"/>
      <c r="F587" s="115"/>
      <c r="G587" s="115"/>
    </row>
    <row r="588" spans="1:7" s="155" customFormat="1" ht="14.25">
      <c r="A588" s="15" t="s">
        <v>168</v>
      </c>
      <c r="B588" s="9" t="s">
        <v>169</v>
      </c>
      <c r="C588" s="114"/>
      <c r="D588" s="163">
        <f>E588+F588+G588</f>
        <v>0</v>
      </c>
      <c r="E588" s="115"/>
      <c r="F588" s="115"/>
      <c r="G588" s="115"/>
    </row>
    <row r="589" spans="1:7" s="155" customFormat="1" ht="14.25">
      <c r="A589" s="35" t="s">
        <v>198</v>
      </c>
      <c r="B589" s="13" t="s">
        <v>199</v>
      </c>
      <c r="C589" s="114"/>
      <c r="D589" s="163">
        <f>E589+F589+G589</f>
        <v>0</v>
      </c>
      <c r="E589" s="115"/>
      <c r="F589" s="115"/>
      <c r="G589" s="115"/>
    </row>
    <row r="590" spans="1:7" ht="14.25">
      <c r="A590" s="26" t="s">
        <v>13</v>
      </c>
      <c r="B590" s="13" t="s">
        <v>227</v>
      </c>
      <c r="C590" s="114"/>
      <c r="D590" s="163">
        <f>E590+F590+G590</f>
        <v>0</v>
      </c>
      <c r="E590" s="115"/>
      <c r="F590" s="115"/>
      <c r="G590" s="115"/>
    </row>
    <row r="591" spans="1:7" s="155" customFormat="1" ht="12.75">
      <c r="A591" s="35"/>
      <c r="B591" s="13"/>
      <c r="C591" s="102"/>
      <c r="D591" s="165" t="s">
        <v>147</v>
      </c>
      <c r="E591" s="102"/>
      <c r="F591" s="102"/>
      <c r="G591" s="102"/>
    </row>
    <row r="592" spans="1:7" s="155" customFormat="1" ht="15">
      <c r="A592" s="10" t="s">
        <v>71</v>
      </c>
      <c r="B592" s="13"/>
      <c r="C592" s="102"/>
      <c r="D592" s="165" t="s">
        <v>147</v>
      </c>
      <c r="E592" s="102"/>
      <c r="F592" s="102"/>
      <c r="G592" s="102"/>
    </row>
    <row r="593" spans="1:7" s="155" customFormat="1" ht="15">
      <c r="A593" s="14"/>
      <c r="B593" s="13"/>
      <c r="C593" s="102"/>
      <c r="D593" s="165" t="s">
        <v>147</v>
      </c>
      <c r="E593" s="102"/>
      <c r="F593" s="102"/>
      <c r="G593" s="102"/>
    </row>
    <row r="594" spans="1:7" s="155" customFormat="1" ht="15">
      <c r="A594" s="14" t="s">
        <v>12</v>
      </c>
      <c r="B594" s="11"/>
      <c r="C594" s="102"/>
      <c r="D594" s="165" t="s">
        <v>147</v>
      </c>
      <c r="E594" s="102"/>
      <c r="F594" s="102"/>
      <c r="G594" s="102"/>
    </row>
    <row r="595" spans="1:7" s="155" customFormat="1" ht="15">
      <c r="A595" s="10" t="s">
        <v>164</v>
      </c>
      <c r="B595" s="11" t="s">
        <v>151</v>
      </c>
      <c r="C595" s="126">
        <f>C596+C597</f>
        <v>0</v>
      </c>
      <c r="D595" s="163">
        <f>E595+F595+G595</f>
        <v>0</v>
      </c>
      <c r="E595" s="126">
        <f>E596+E597</f>
        <v>0</v>
      </c>
      <c r="F595" s="126">
        <f>F596+F597</f>
        <v>0</v>
      </c>
      <c r="G595" s="126">
        <f>G596+G597</f>
        <v>0</v>
      </c>
    </row>
    <row r="596" spans="1:7" s="155" customFormat="1" ht="14.25">
      <c r="A596" s="15" t="s">
        <v>166</v>
      </c>
      <c r="B596" s="9" t="s">
        <v>167</v>
      </c>
      <c r="C596" s="114"/>
      <c r="D596" s="163">
        <f>E596+F596+G596</f>
        <v>0</v>
      </c>
      <c r="E596" s="115"/>
      <c r="F596" s="115"/>
      <c r="G596" s="115"/>
    </row>
    <row r="597" spans="1:7" s="155" customFormat="1" ht="14.25">
      <c r="A597" s="15" t="s">
        <v>168</v>
      </c>
      <c r="B597" s="9" t="s">
        <v>169</v>
      </c>
      <c r="C597" s="114"/>
      <c r="D597" s="163">
        <f>E597+F597+G597</f>
        <v>0</v>
      </c>
      <c r="E597" s="115"/>
      <c r="F597" s="115"/>
      <c r="G597" s="115"/>
    </row>
    <row r="598" spans="1:7" s="155" customFormat="1" ht="14.25">
      <c r="A598" s="35" t="s">
        <v>198</v>
      </c>
      <c r="B598" s="13" t="s">
        <v>199</v>
      </c>
      <c r="C598" s="114"/>
      <c r="D598" s="163">
        <f>E598+F598+G598</f>
        <v>0</v>
      </c>
      <c r="E598" s="115"/>
      <c r="F598" s="115"/>
      <c r="G598" s="115"/>
    </row>
    <row r="599" spans="1:7" ht="14.25">
      <c r="A599" s="26" t="s">
        <v>13</v>
      </c>
      <c r="B599" s="13" t="s">
        <v>227</v>
      </c>
      <c r="C599" s="114"/>
      <c r="D599" s="163">
        <f>E599+F599+G599</f>
        <v>0</v>
      </c>
      <c r="E599" s="115"/>
      <c r="F599" s="115"/>
      <c r="G599" s="115"/>
    </row>
    <row r="600" spans="1:7" s="155" customFormat="1" ht="15">
      <c r="A600" s="14"/>
      <c r="B600" s="13"/>
      <c r="C600" s="102"/>
      <c r="D600" s="165" t="s">
        <v>147</v>
      </c>
      <c r="E600" s="102"/>
      <c r="F600" s="102"/>
      <c r="G600" s="102"/>
    </row>
    <row r="601" spans="1:7" ht="15">
      <c r="A601" s="10" t="s">
        <v>72</v>
      </c>
      <c r="B601" s="13"/>
      <c r="C601" s="102"/>
      <c r="D601" s="165" t="s">
        <v>147</v>
      </c>
      <c r="E601" s="102"/>
      <c r="F601" s="102"/>
      <c r="G601" s="102"/>
    </row>
    <row r="602" spans="1:7" ht="15">
      <c r="A602" s="10"/>
      <c r="B602" s="13"/>
      <c r="C602" s="102"/>
      <c r="D602" s="165" t="s">
        <v>147</v>
      </c>
      <c r="E602" s="102"/>
      <c r="F602" s="102"/>
      <c r="G602" s="102"/>
    </row>
    <row r="603" spans="1:7" ht="15">
      <c r="A603" s="10" t="s">
        <v>12</v>
      </c>
      <c r="B603" s="11"/>
      <c r="C603" s="102"/>
      <c r="D603" s="165" t="s">
        <v>147</v>
      </c>
      <c r="E603" s="102"/>
      <c r="F603" s="102"/>
      <c r="G603" s="102"/>
    </row>
    <row r="604" spans="1:7" ht="15">
      <c r="A604" s="10" t="s">
        <v>164</v>
      </c>
      <c r="B604" s="11" t="s">
        <v>151</v>
      </c>
      <c r="C604" s="126">
        <f>C605+C606</f>
        <v>0</v>
      </c>
      <c r="D604" s="163">
        <f aca="true" t="shared" si="44" ref="D604:D609">E604+F604+G604</f>
        <v>0</v>
      </c>
      <c r="E604" s="126">
        <f>E605+E606</f>
        <v>0</v>
      </c>
      <c r="F604" s="126">
        <f>F605+F606</f>
        <v>0</v>
      </c>
      <c r="G604" s="126">
        <f>G605+G606</f>
        <v>0</v>
      </c>
    </row>
    <row r="605" spans="1:7" ht="14.25">
      <c r="A605" s="15" t="s">
        <v>166</v>
      </c>
      <c r="B605" s="9" t="s">
        <v>167</v>
      </c>
      <c r="C605" s="114"/>
      <c r="D605" s="163">
        <f t="shared" si="44"/>
        <v>0</v>
      </c>
      <c r="E605" s="115"/>
      <c r="F605" s="115"/>
      <c r="G605" s="115"/>
    </row>
    <row r="606" spans="1:7" ht="14.25">
      <c r="A606" s="15" t="s">
        <v>168</v>
      </c>
      <c r="B606" s="9" t="s">
        <v>169</v>
      </c>
      <c r="C606" s="114"/>
      <c r="D606" s="163">
        <f t="shared" si="44"/>
        <v>0</v>
      </c>
      <c r="E606" s="115"/>
      <c r="F606" s="115"/>
      <c r="G606" s="115"/>
    </row>
    <row r="607" spans="1:7" ht="14.25">
      <c r="A607" s="35" t="s">
        <v>198</v>
      </c>
      <c r="B607" s="13" t="s">
        <v>199</v>
      </c>
      <c r="C607" s="114"/>
      <c r="D607" s="163">
        <f t="shared" si="44"/>
        <v>0</v>
      </c>
      <c r="E607" s="115"/>
      <c r="F607" s="115"/>
      <c r="G607" s="115"/>
    </row>
    <row r="608" spans="1:7" ht="25.5">
      <c r="A608" s="35" t="s">
        <v>200</v>
      </c>
      <c r="B608" s="13" t="s">
        <v>201</v>
      </c>
      <c r="C608" s="114"/>
      <c r="D608" s="163">
        <f t="shared" si="44"/>
        <v>0</v>
      </c>
      <c r="E608" s="115"/>
      <c r="F608" s="115"/>
      <c r="G608" s="115"/>
    </row>
    <row r="609" spans="1:7" ht="14.25">
      <c r="A609" s="26" t="s">
        <v>13</v>
      </c>
      <c r="B609" s="13" t="s">
        <v>227</v>
      </c>
      <c r="C609" s="114"/>
      <c r="D609" s="163">
        <f t="shared" si="44"/>
        <v>0</v>
      </c>
      <c r="E609" s="115"/>
      <c r="F609" s="115"/>
      <c r="G609" s="115"/>
    </row>
    <row r="610" spans="1:7" ht="12.75">
      <c r="A610" s="26"/>
      <c r="B610" s="13"/>
      <c r="C610" s="102"/>
      <c r="D610" s="165" t="s">
        <v>147</v>
      </c>
      <c r="E610" s="102"/>
      <c r="F610" s="102"/>
      <c r="G610" s="102"/>
    </row>
    <row r="611" spans="1:7" ht="15">
      <c r="A611" s="14" t="s">
        <v>73</v>
      </c>
      <c r="B611" s="13"/>
      <c r="C611" s="102"/>
      <c r="D611" s="165" t="s">
        <v>147</v>
      </c>
      <c r="E611" s="102"/>
      <c r="F611" s="102"/>
      <c r="G611" s="102"/>
    </row>
    <row r="612" spans="1:7" ht="15">
      <c r="A612" s="14"/>
      <c r="B612" s="13"/>
      <c r="C612" s="102"/>
      <c r="D612" s="165" t="s">
        <v>147</v>
      </c>
      <c r="E612" s="102"/>
      <c r="F612" s="102"/>
      <c r="G612" s="102"/>
    </row>
    <row r="613" spans="1:7" ht="15">
      <c r="A613" s="10" t="s">
        <v>12</v>
      </c>
      <c r="B613" s="11"/>
      <c r="C613" s="102"/>
      <c r="D613" s="165" t="s">
        <v>147</v>
      </c>
      <c r="E613" s="102"/>
      <c r="F613" s="102"/>
      <c r="G613" s="102"/>
    </row>
    <row r="614" spans="1:7" ht="15">
      <c r="A614" s="10" t="s">
        <v>164</v>
      </c>
      <c r="B614" s="11" t="s">
        <v>151</v>
      </c>
      <c r="C614" s="126">
        <f>C615+C616</f>
        <v>0</v>
      </c>
      <c r="D614" s="163">
        <f>E614+F614+G614</f>
        <v>0</v>
      </c>
      <c r="E614" s="126">
        <f>E615+E616</f>
        <v>0</v>
      </c>
      <c r="F614" s="126">
        <f>F615+F616</f>
        <v>0</v>
      </c>
      <c r="G614" s="126">
        <f>G615+G616</f>
        <v>0</v>
      </c>
    </row>
    <row r="615" spans="1:7" ht="14.25">
      <c r="A615" s="15" t="s">
        <v>166</v>
      </c>
      <c r="B615" s="9" t="s">
        <v>167</v>
      </c>
      <c r="C615" s="114"/>
      <c r="D615" s="163">
        <f>E615+F615+G615</f>
        <v>0</v>
      </c>
      <c r="E615" s="115"/>
      <c r="F615" s="115"/>
      <c r="G615" s="115"/>
    </row>
    <row r="616" spans="1:7" ht="14.25">
      <c r="A616" s="15" t="s">
        <v>168</v>
      </c>
      <c r="B616" s="9" t="s">
        <v>169</v>
      </c>
      <c r="C616" s="114"/>
      <c r="D616" s="163">
        <f>E616+F616+G616</f>
        <v>0</v>
      </c>
      <c r="E616" s="115"/>
      <c r="F616" s="115"/>
      <c r="G616" s="115"/>
    </row>
    <row r="617" spans="1:7" ht="25.5">
      <c r="A617" s="35" t="s">
        <v>200</v>
      </c>
      <c r="B617" s="13" t="s">
        <v>201</v>
      </c>
      <c r="C617" s="114"/>
      <c r="D617" s="163">
        <f>E617+F617+G617</f>
        <v>0</v>
      </c>
      <c r="E617" s="115"/>
      <c r="F617" s="115"/>
      <c r="G617" s="115"/>
    </row>
    <row r="618" spans="1:7" ht="14.25">
      <c r="A618" s="26" t="s">
        <v>13</v>
      </c>
      <c r="B618" s="13" t="s">
        <v>227</v>
      </c>
      <c r="C618" s="114"/>
      <c r="D618" s="163">
        <f>E618+F618+G618</f>
        <v>0</v>
      </c>
      <c r="E618" s="115"/>
      <c r="F618" s="115"/>
      <c r="G618" s="115"/>
    </row>
    <row r="619" spans="1:7" ht="12.75">
      <c r="A619" s="26"/>
      <c r="B619" s="13"/>
      <c r="C619" s="102"/>
      <c r="D619" s="165" t="s">
        <v>147</v>
      </c>
      <c r="E619" s="102"/>
      <c r="F619" s="102"/>
      <c r="G619" s="102"/>
    </row>
    <row r="620" spans="1:7" ht="15">
      <c r="A620" s="14" t="s">
        <v>74</v>
      </c>
      <c r="B620" s="13"/>
      <c r="C620" s="102"/>
      <c r="D620" s="165" t="s">
        <v>147</v>
      </c>
      <c r="E620" s="102"/>
      <c r="F620" s="102"/>
      <c r="G620" s="102"/>
    </row>
    <row r="621" spans="1:7" ht="15">
      <c r="A621" s="14"/>
      <c r="B621" s="13"/>
      <c r="C621" s="102"/>
      <c r="D621" s="165" t="s">
        <v>147</v>
      </c>
      <c r="E621" s="102"/>
      <c r="F621" s="102"/>
      <c r="G621" s="102"/>
    </row>
    <row r="622" spans="1:7" ht="15">
      <c r="A622" s="10" t="s">
        <v>12</v>
      </c>
      <c r="B622" s="9"/>
      <c r="C622" s="102"/>
      <c r="D622" s="165" t="s">
        <v>147</v>
      </c>
      <c r="E622" s="102"/>
      <c r="F622" s="102"/>
      <c r="G622" s="102"/>
    </row>
    <row r="623" spans="1:7" ht="15">
      <c r="A623" s="10" t="s">
        <v>164</v>
      </c>
      <c r="B623" s="11" t="s">
        <v>151</v>
      </c>
      <c r="C623" s="126">
        <f>C624+C625</f>
        <v>0</v>
      </c>
      <c r="D623" s="163">
        <f aca="true" t="shared" si="45" ref="D623:D628">E623+F623+G623</f>
        <v>0</v>
      </c>
      <c r="E623" s="126">
        <f>E624+E625</f>
        <v>0</v>
      </c>
      <c r="F623" s="126">
        <f>F624+F625</f>
        <v>0</v>
      </c>
      <c r="G623" s="126">
        <f>G624+G625</f>
        <v>0</v>
      </c>
    </row>
    <row r="624" spans="1:7" ht="14.25">
      <c r="A624" s="15" t="s">
        <v>166</v>
      </c>
      <c r="B624" s="9" t="s">
        <v>167</v>
      </c>
      <c r="C624" s="114"/>
      <c r="D624" s="163">
        <f t="shared" si="45"/>
        <v>0</v>
      </c>
      <c r="E624" s="115"/>
      <c r="F624" s="115"/>
      <c r="G624" s="115"/>
    </row>
    <row r="625" spans="1:7" ht="14.25">
      <c r="A625" s="15" t="s">
        <v>168</v>
      </c>
      <c r="B625" s="9" t="s">
        <v>169</v>
      </c>
      <c r="C625" s="114"/>
      <c r="D625" s="163">
        <f t="shared" si="45"/>
        <v>0</v>
      </c>
      <c r="E625" s="115"/>
      <c r="F625" s="115"/>
      <c r="G625" s="115"/>
    </row>
    <row r="626" spans="1:7" ht="14.25">
      <c r="A626" s="35" t="s">
        <v>198</v>
      </c>
      <c r="B626" s="13" t="s">
        <v>199</v>
      </c>
      <c r="C626" s="114"/>
      <c r="D626" s="163">
        <f t="shared" si="45"/>
        <v>0</v>
      </c>
      <c r="E626" s="115"/>
      <c r="F626" s="115"/>
      <c r="G626" s="115"/>
    </row>
    <row r="627" spans="1:7" ht="14.25">
      <c r="A627" s="26" t="s">
        <v>214</v>
      </c>
      <c r="B627" s="13" t="s">
        <v>215</v>
      </c>
      <c r="C627" s="114"/>
      <c r="D627" s="163">
        <f t="shared" si="45"/>
        <v>0</v>
      </c>
      <c r="E627" s="115"/>
      <c r="F627" s="115"/>
      <c r="G627" s="115"/>
    </row>
    <row r="628" spans="1:7" ht="14.25">
      <c r="A628" s="26" t="s">
        <v>13</v>
      </c>
      <c r="B628" s="13" t="s">
        <v>227</v>
      </c>
      <c r="C628" s="114"/>
      <c r="D628" s="163">
        <f t="shared" si="45"/>
        <v>0</v>
      </c>
      <c r="E628" s="115"/>
      <c r="F628" s="115"/>
      <c r="G628" s="115"/>
    </row>
    <row r="629" spans="1:7" ht="12.75">
      <c r="A629" s="26"/>
      <c r="B629" s="13"/>
      <c r="C629" s="102"/>
      <c r="D629" s="165" t="s">
        <v>147</v>
      </c>
      <c r="E629" s="102"/>
      <c r="F629" s="102"/>
      <c r="G629" s="102"/>
    </row>
    <row r="630" spans="1:7" ht="15">
      <c r="A630" s="14" t="s">
        <v>75</v>
      </c>
      <c r="B630" s="13"/>
      <c r="C630" s="102"/>
      <c r="D630" s="165" t="s">
        <v>147</v>
      </c>
      <c r="E630" s="102"/>
      <c r="F630" s="102"/>
      <c r="G630" s="102"/>
    </row>
    <row r="631" spans="1:7" ht="15">
      <c r="A631" s="14"/>
      <c r="B631" s="13"/>
      <c r="C631" s="102"/>
      <c r="D631" s="165" t="s">
        <v>147</v>
      </c>
      <c r="E631" s="102"/>
      <c r="F631" s="102"/>
      <c r="G631" s="102"/>
    </row>
    <row r="632" spans="1:7" ht="15">
      <c r="A632" s="10" t="s">
        <v>12</v>
      </c>
      <c r="B632" s="11"/>
      <c r="C632" s="102"/>
      <c r="D632" s="165" t="s">
        <v>147</v>
      </c>
      <c r="E632" s="102"/>
      <c r="F632" s="102"/>
      <c r="G632" s="102"/>
    </row>
    <row r="633" spans="1:7" ht="15">
      <c r="A633" s="10" t="s">
        <v>164</v>
      </c>
      <c r="B633" s="11" t="s">
        <v>151</v>
      </c>
      <c r="C633" s="126">
        <f>C634+C635</f>
        <v>0</v>
      </c>
      <c r="D633" s="163">
        <f>E633+F633+G633</f>
        <v>0</v>
      </c>
      <c r="E633" s="126">
        <f>E634+E635</f>
        <v>0</v>
      </c>
      <c r="F633" s="126">
        <f>F634+F635</f>
        <v>0</v>
      </c>
      <c r="G633" s="126">
        <f>G634+G635</f>
        <v>0</v>
      </c>
    </row>
    <row r="634" spans="1:7" ht="14.25">
      <c r="A634" s="15" t="s">
        <v>166</v>
      </c>
      <c r="B634" s="9" t="s">
        <v>167</v>
      </c>
      <c r="C634" s="114"/>
      <c r="D634" s="163">
        <f>E634+F634+G634</f>
        <v>0</v>
      </c>
      <c r="E634" s="115"/>
      <c r="F634" s="115"/>
      <c r="G634" s="115"/>
    </row>
    <row r="635" spans="1:7" ht="14.25">
      <c r="A635" s="15" t="s">
        <v>168</v>
      </c>
      <c r="B635" s="9" t="s">
        <v>169</v>
      </c>
      <c r="C635" s="114"/>
      <c r="D635" s="163">
        <f>E635+F635+G635</f>
        <v>0</v>
      </c>
      <c r="E635" s="115"/>
      <c r="F635" s="115"/>
      <c r="G635" s="115"/>
    </row>
    <row r="636" spans="1:7" ht="25.5">
      <c r="A636" s="35" t="s">
        <v>200</v>
      </c>
      <c r="B636" s="13" t="s">
        <v>201</v>
      </c>
      <c r="C636" s="114"/>
      <c r="D636" s="163">
        <f>E636+F636+G636</f>
        <v>0</v>
      </c>
      <c r="E636" s="115"/>
      <c r="F636" s="115"/>
      <c r="G636" s="115"/>
    </row>
    <row r="637" spans="1:7" ht="14.25">
      <c r="A637" s="26" t="s">
        <v>13</v>
      </c>
      <c r="B637" s="13" t="s">
        <v>227</v>
      </c>
      <c r="C637" s="114"/>
      <c r="D637" s="163">
        <f>E637+F637+G637</f>
        <v>0</v>
      </c>
      <c r="E637" s="115"/>
      <c r="F637" s="115"/>
      <c r="G637" s="115"/>
    </row>
    <row r="638" spans="1:7" ht="12.75">
      <c r="A638" s="26"/>
      <c r="B638" s="13"/>
      <c r="C638" s="102"/>
      <c r="D638" s="165" t="s">
        <v>147</v>
      </c>
      <c r="E638" s="102"/>
      <c r="F638" s="102"/>
      <c r="G638" s="102"/>
    </row>
    <row r="639" spans="1:7" ht="15">
      <c r="A639" s="14" t="s">
        <v>76</v>
      </c>
      <c r="B639" s="13"/>
      <c r="C639" s="102"/>
      <c r="D639" s="165" t="s">
        <v>147</v>
      </c>
      <c r="E639" s="102"/>
      <c r="F639" s="102"/>
      <c r="G639" s="102"/>
    </row>
    <row r="640" spans="1:7" ht="15">
      <c r="A640" s="14"/>
      <c r="B640" s="13"/>
      <c r="C640" s="102"/>
      <c r="D640" s="165" t="s">
        <v>147</v>
      </c>
      <c r="E640" s="102"/>
      <c r="F640" s="102"/>
      <c r="G640" s="102"/>
    </row>
    <row r="641" spans="1:7" ht="15">
      <c r="A641" s="10" t="s">
        <v>12</v>
      </c>
      <c r="B641" s="11"/>
      <c r="C641" s="102"/>
      <c r="D641" s="165" t="s">
        <v>147</v>
      </c>
      <c r="E641" s="102"/>
      <c r="F641" s="102"/>
      <c r="G641" s="102"/>
    </row>
    <row r="642" spans="1:7" ht="15">
      <c r="A642" s="10" t="s">
        <v>164</v>
      </c>
      <c r="B642" s="11" t="s">
        <v>151</v>
      </c>
      <c r="C642" s="126">
        <f>C643+C644</f>
        <v>0</v>
      </c>
      <c r="D642" s="163">
        <f>E642+F642+G642</f>
        <v>0</v>
      </c>
      <c r="E642" s="126">
        <f>E643+E644</f>
        <v>0</v>
      </c>
      <c r="F642" s="126">
        <f>F643+F644</f>
        <v>0</v>
      </c>
      <c r="G642" s="126">
        <f>G643+G644</f>
        <v>0</v>
      </c>
    </row>
    <row r="643" spans="1:7" ht="14.25">
      <c r="A643" s="15" t="s">
        <v>166</v>
      </c>
      <c r="B643" s="9" t="s">
        <v>167</v>
      </c>
      <c r="C643" s="114"/>
      <c r="D643" s="163">
        <f>E643+F643+G643</f>
        <v>0</v>
      </c>
      <c r="E643" s="115"/>
      <c r="F643" s="115"/>
      <c r="G643" s="115"/>
    </row>
    <row r="644" spans="1:7" ht="14.25">
      <c r="A644" s="15" t="s">
        <v>168</v>
      </c>
      <c r="B644" s="9" t="s">
        <v>169</v>
      </c>
      <c r="C644" s="114"/>
      <c r="D644" s="163">
        <f>E644+F644+G644</f>
        <v>0</v>
      </c>
      <c r="E644" s="115"/>
      <c r="F644" s="115"/>
      <c r="G644" s="115"/>
    </row>
    <row r="645" spans="1:7" ht="14.25">
      <c r="A645" s="35" t="s">
        <v>198</v>
      </c>
      <c r="B645" s="13" t="s">
        <v>199</v>
      </c>
      <c r="C645" s="114"/>
      <c r="D645" s="163">
        <f>E645+F645+G645</f>
        <v>0</v>
      </c>
      <c r="E645" s="115"/>
      <c r="F645" s="115"/>
      <c r="G645" s="115"/>
    </row>
    <row r="646" spans="1:7" ht="14.25">
      <c r="A646" s="26" t="s">
        <v>13</v>
      </c>
      <c r="B646" s="13" t="s">
        <v>227</v>
      </c>
      <c r="C646" s="114"/>
      <c r="D646" s="163">
        <f>E646+F646+G646</f>
        <v>0</v>
      </c>
      <c r="E646" s="115"/>
      <c r="F646" s="115"/>
      <c r="G646" s="115"/>
    </row>
    <row r="647" spans="1:7" ht="12.75">
      <c r="A647" s="26"/>
      <c r="B647" s="13"/>
      <c r="C647" s="102"/>
      <c r="D647" s="165" t="s">
        <v>147</v>
      </c>
      <c r="E647" s="102"/>
      <c r="F647" s="102"/>
      <c r="G647" s="102"/>
    </row>
    <row r="648" spans="1:7" ht="15">
      <c r="A648" s="10" t="s">
        <v>77</v>
      </c>
      <c r="B648" s="13"/>
      <c r="C648" s="102"/>
      <c r="D648" s="165" t="s">
        <v>147</v>
      </c>
      <c r="E648" s="102"/>
      <c r="F648" s="102"/>
      <c r="G648" s="102"/>
    </row>
    <row r="649" spans="1:7" ht="15">
      <c r="A649" s="10"/>
      <c r="B649" s="13"/>
      <c r="C649" s="102"/>
      <c r="D649" s="165" t="s">
        <v>147</v>
      </c>
      <c r="E649" s="102"/>
      <c r="F649" s="102"/>
      <c r="G649" s="102"/>
    </row>
    <row r="650" spans="1:7" ht="15">
      <c r="A650" s="10" t="s">
        <v>12</v>
      </c>
      <c r="B650" s="11"/>
      <c r="C650" s="102"/>
      <c r="D650" s="165" t="s">
        <v>147</v>
      </c>
      <c r="E650" s="102"/>
      <c r="F650" s="102"/>
      <c r="G650" s="102"/>
    </row>
    <row r="651" spans="1:7" ht="15">
      <c r="A651" s="10" t="s">
        <v>164</v>
      </c>
      <c r="B651" s="11" t="s">
        <v>151</v>
      </c>
      <c r="C651" s="126">
        <f>C652+C653</f>
        <v>0</v>
      </c>
      <c r="D651" s="163">
        <f>E651+F651+G651</f>
        <v>0</v>
      </c>
      <c r="E651" s="126">
        <f>E652+E653</f>
        <v>0</v>
      </c>
      <c r="F651" s="126">
        <f>F652+F653</f>
        <v>0</v>
      </c>
      <c r="G651" s="126">
        <f>G652+G653</f>
        <v>0</v>
      </c>
    </row>
    <row r="652" spans="1:7" ht="14.25">
      <c r="A652" s="15" t="s">
        <v>166</v>
      </c>
      <c r="B652" s="9" t="s">
        <v>167</v>
      </c>
      <c r="C652" s="114"/>
      <c r="D652" s="163">
        <f>E652+F652+G652</f>
        <v>0</v>
      </c>
      <c r="E652" s="115"/>
      <c r="F652" s="115"/>
      <c r="G652" s="115"/>
    </row>
    <row r="653" spans="1:7" ht="14.25">
      <c r="A653" s="15" t="s">
        <v>168</v>
      </c>
      <c r="B653" s="9" t="s">
        <v>169</v>
      </c>
      <c r="C653" s="114"/>
      <c r="D653" s="163">
        <f>E653+F653+G653</f>
        <v>0</v>
      </c>
      <c r="E653" s="115"/>
      <c r="F653" s="115"/>
      <c r="G653" s="115"/>
    </row>
    <row r="654" spans="1:7" ht="14.25">
      <c r="A654" s="35" t="s">
        <v>198</v>
      </c>
      <c r="B654" s="13" t="s">
        <v>199</v>
      </c>
      <c r="C654" s="114"/>
      <c r="D654" s="163">
        <f>E654+F654+G654</f>
        <v>0</v>
      </c>
      <c r="E654" s="115"/>
      <c r="F654" s="115"/>
      <c r="G654" s="115"/>
    </row>
    <row r="655" spans="1:7" ht="14.25">
      <c r="A655" s="26" t="s">
        <v>13</v>
      </c>
      <c r="B655" s="13" t="s">
        <v>227</v>
      </c>
      <c r="C655" s="114"/>
      <c r="D655" s="163">
        <f>E655+F655+G655</f>
        <v>0</v>
      </c>
      <c r="E655" s="115"/>
      <c r="F655" s="115"/>
      <c r="G655" s="115"/>
    </row>
    <row r="656" spans="1:7" ht="12.75">
      <c r="A656" s="26"/>
      <c r="B656" s="13"/>
      <c r="C656" s="102"/>
      <c r="D656" s="165" t="s">
        <v>147</v>
      </c>
      <c r="E656" s="102"/>
      <c r="F656" s="102"/>
      <c r="G656" s="102"/>
    </row>
    <row r="657" spans="1:7" ht="30">
      <c r="A657" s="14" t="s">
        <v>78</v>
      </c>
      <c r="B657" s="13"/>
      <c r="C657" s="102"/>
      <c r="D657" s="165" t="s">
        <v>147</v>
      </c>
      <c r="E657" s="102"/>
      <c r="F657" s="102"/>
      <c r="G657" s="102"/>
    </row>
    <row r="658" spans="1:7" ht="15">
      <c r="A658" s="14"/>
      <c r="B658" s="13"/>
      <c r="C658" s="102"/>
      <c r="D658" s="165" t="s">
        <v>147</v>
      </c>
      <c r="E658" s="102"/>
      <c r="F658" s="102"/>
      <c r="G658" s="102"/>
    </row>
    <row r="659" spans="1:7" ht="15">
      <c r="A659" s="10" t="s">
        <v>12</v>
      </c>
      <c r="B659" s="11"/>
      <c r="C659" s="102"/>
      <c r="D659" s="165" t="s">
        <v>147</v>
      </c>
      <c r="E659" s="102"/>
      <c r="F659" s="102"/>
      <c r="G659" s="102"/>
    </row>
    <row r="660" spans="1:7" ht="15">
      <c r="A660" s="10" t="s">
        <v>164</v>
      </c>
      <c r="B660" s="11" t="s">
        <v>151</v>
      </c>
      <c r="C660" s="126">
        <f>C661+C662</f>
        <v>0</v>
      </c>
      <c r="D660" s="163">
        <f>E660+F660+G660</f>
        <v>0</v>
      </c>
      <c r="E660" s="126">
        <f>E661+E662</f>
        <v>0</v>
      </c>
      <c r="F660" s="126">
        <f>F661+F662</f>
        <v>0</v>
      </c>
      <c r="G660" s="126">
        <f>G661+G662</f>
        <v>0</v>
      </c>
    </row>
    <row r="661" spans="1:7" ht="14.25">
      <c r="A661" s="15" t="s">
        <v>166</v>
      </c>
      <c r="B661" s="9" t="s">
        <v>167</v>
      </c>
      <c r="C661" s="114"/>
      <c r="D661" s="163">
        <f>E661+F661+G661</f>
        <v>0</v>
      </c>
      <c r="E661" s="115"/>
      <c r="F661" s="115"/>
      <c r="G661" s="115"/>
    </row>
    <row r="662" spans="1:7" ht="14.25">
      <c r="A662" s="15" t="s">
        <v>168</v>
      </c>
      <c r="B662" s="9" t="s">
        <v>169</v>
      </c>
      <c r="C662" s="114"/>
      <c r="D662" s="163">
        <f>E662+F662+G662</f>
        <v>0</v>
      </c>
      <c r="E662" s="115"/>
      <c r="F662" s="115"/>
      <c r="G662" s="115"/>
    </row>
    <row r="663" spans="1:7" ht="14.25">
      <c r="A663" s="35" t="s">
        <v>198</v>
      </c>
      <c r="B663" s="13" t="s">
        <v>199</v>
      </c>
      <c r="C663" s="114"/>
      <c r="D663" s="163">
        <f>E663+F663+G663</f>
        <v>0</v>
      </c>
      <c r="E663" s="115"/>
      <c r="F663" s="115"/>
      <c r="G663" s="115"/>
    </row>
    <row r="664" spans="1:7" ht="14.25">
      <c r="A664" s="26" t="s">
        <v>13</v>
      </c>
      <c r="B664" s="13" t="s">
        <v>227</v>
      </c>
      <c r="C664" s="114"/>
      <c r="D664" s="163">
        <f>E664+F664+G664</f>
        <v>0</v>
      </c>
      <c r="E664" s="115"/>
      <c r="F664" s="115"/>
      <c r="G664" s="115"/>
    </row>
    <row r="665" spans="1:7" ht="12.75">
      <c r="A665" s="26"/>
      <c r="B665" s="13"/>
      <c r="C665" s="102"/>
      <c r="D665" s="165" t="s">
        <v>147</v>
      </c>
      <c r="E665" s="102"/>
      <c r="F665" s="102"/>
      <c r="G665" s="102"/>
    </row>
    <row r="666" spans="1:7" ht="15">
      <c r="A666" s="14" t="s">
        <v>79</v>
      </c>
      <c r="B666" s="13"/>
      <c r="C666" s="102"/>
      <c r="D666" s="165" t="s">
        <v>147</v>
      </c>
      <c r="E666" s="102"/>
      <c r="F666" s="102"/>
      <c r="G666" s="102"/>
    </row>
    <row r="667" spans="1:7" ht="15">
      <c r="A667" s="14"/>
      <c r="B667" s="13"/>
      <c r="C667" s="102"/>
      <c r="D667" s="165" t="s">
        <v>147</v>
      </c>
      <c r="E667" s="102"/>
      <c r="F667" s="102"/>
      <c r="G667" s="102"/>
    </row>
    <row r="668" spans="1:7" ht="15">
      <c r="A668" s="10" t="s">
        <v>12</v>
      </c>
      <c r="B668" s="11"/>
      <c r="C668" s="102"/>
      <c r="D668" s="165" t="s">
        <v>147</v>
      </c>
      <c r="E668" s="102"/>
      <c r="F668" s="102"/>
      <c r="G668" s="102"/>
    </row>
    <row r="669" spans="1:7" ht="15">
      <c r="A669" s="10" t="s">
        <v>164</v>
      </c>
      <c r="B669" s="11" t="s">
        <v>151</v>
      </c>
      <c r="C669" s="126">
        <f>C670+C671</f>
        <v>9.5</v>
      </c>
      <c r="D669" s="163">
        <f>E669+F669+G669</f>
        <v>9.5</v>
      </c>
      <c r="E669" s="126">
        <f>E670+E671</f>
        <v>9.5</v>
      </c>
      <c r="F669" s="126">
        <f>F670+F671</f>
        <v>0</v>
      </c>
      <c r="G669" s="126">
        <f>G670+G671</f>
        <v>0</v>
      </c>
    </row>
    <row r="670" spans="1:7" ht="14.25">
      <c r="A670" s="15" t="s">
        <v>166</v>
      </c>
      <c r="B670" s="9" t="s">
        <v>167</v>
      </c>
      <c r="C670" s="114">
        <v>9.5</v>
      </c>
      <c r="D670" s="163">
        <f>E670+F670+G670</f>
        <v>9.5</v>
      </c>
      <c r="E670" s="115">
        <v>9.5</v>
      </c>
      <c r="F670" s="115">
        <v>0</v>
      </c>
      <c r="G670" s="115">
        <v>0</v>
      </c>
    </row>
    <row r="671" spans="1:7" ht="14.25">
      <c r="A671" s="15" t="s">
        <v>168</v>
      </c>
      <c r="B671" s="9" t="s">
        <v>169</v>
      </c>
      <c r="C671" s="114"/>
      <c r="D671" s="163">
        <f>E671+F671+G671</f>
        <v>0</v>
      </c>
      <c r="E671" s="115"/>
      <c r="F671" s="115"/>
      <c r="G671" s="115"/>
    </row>
    <row r="672" spans="1:7" ht="14.25">
      <c r="A672" s="35" t="s">
        <v>198</v>
      </c>
      <c r="B672" s="13" t="s">
        <v>199</v>
      </c>
      <c r="C672" s="114">
        <v>30</v>
      </c>
      <c r="D672" s="163">
        <f>E672+F672+G672</f>
        <v>30</v>
      </c>
      <c r="E672" s="115">
        <v>30</v>
      </c>
      <c r="F672" s="115">
        <v>0</v>
      </c>
      <c r="G672" s="115">
        <v>0</v>
      </c>
    </row>
    <row r="673" spans="1:7" ht="14.25">
      <c r="A673" s="26" t="s">
        <v>13</v>
      </c>
      <c r="B673" s="13" t="s">
        <v>227</v>
      </c>
      <c r="C673" s="114">
        <v>1</v>
      </c>
      <c r="D673" s="163">
        <f>E673+F673+G673</f>
        <v>1</v>
      </c>
      <c r="E673" s="115">
        <v>1</v>
      </c>
      <c r="F673" s="115">
        <v>0</v>
      </c>
      <c r="G673" s="115">
        <v>0</v>
      </c>
    </row>
    <row r="674" spans="1:7" ht="12.75">
      <c r="A674" s="26"/>
      <c r="B674" s="13"/>
      <c r="C674" s="102"/>
      <c r="D674" s="165" t="s">
        <v>147</v>
      </c>
      <c r="E674" s="102"/>
      <c r="F674" s="102"/>
      <c r="G674" s="102"/>
    </row>
    <row r="675" spans="1:7" ht="15">
      <c r="A675" s="10" t="s">
        <v>80</v>
      </c>
      <c r="B675" s="13"/>
      <c r="C675" s="102"/>
      <c r="D675" s="165" t="s">
        <v>147</v>
      </c>
      <c r="E675" s="102"/>
      <c r="F675" s="102"/>
      <c r="G675" s="102"/>
    </row>
    <row r="676" spans="1:7" ht="15">
      <c r="A676" s="10"/>
      <c r="B676" s="13"/>
      <c r="C676" s="102"/>
      <c r="D676" s="165" t="s">
        <v>147</v>
      </c>
      <c r="E676" s="102"/>
      <c r="F676" s="102"/>
      <c r="G676" s="102"/>
    </row>
    <row r="677" spans="1:7" ht="15">
      <c r="A677" s="10" t="s">
        <v>12</v>
      </c>
      <c r="B677" s="11"/>
      <c r="C677" s="102"/>
      <c r="D677" s="165" t="s">
        <v>147</v>
      </c>
      <c r="E677" s="102"/>
      <c r="F677" s="102"/>
      <c r="G677" s="102"/>
    </row>
    <row r="678" spans="1:7" ht="15">
      <c r="A678" s="10" t="s">
        <v>164</v>
      </c>
      <c r="B678" s="11" t="s">
        <v>151</v>
      </c>
      <c r="C678" s="126">
        <f>C679+C680</f>
        <v>0</v>
      </c>
      <c r="D678" s="163">
        <f>E678+F678+G678</f>
        <v>0</v>
      </c>
      <c r="E678" s="126">
        <f>E679+E680</f>
        <v>0</v>
      </c>
      <c r="F678" s="126">
        <f>F679+F680</f>
        <v>0</v>
      </c>
      <c r="G678" s="126">
        <f>G679+G680</f>
        <v>0</v>
      </c>
    </row>
    <row r="679" spans="1:7" ht="14.25">
      <c r="A679" s="15" t="s">
        <v>166</v>
      </c>
      <c r="B679" s="9" t="s">
        <v>167</v>
      </c>
      <c r="C679" s="114"/>
      <c r="D679" s="163">
        <f>E679+F679+G679</f>
        <v>0</v>
      </c>
      <c r="E679" s="115"/>
      <c r="F679" s="115"/>
      <c r="G679" s="115"/>
    </row>
    <row r="680" spans="1:7" ht="14.25">
      <c r="A680" s="15" t="s">
        <v>168</v>
      </c>
      <c r="B680" s="9" t="s">
        <v>169</v>
      </c>
      <c r="C680" s="114"/>
      <c r="D680" s="163">
        <f>E680+F680+G680</f>
        <v>0</v>
      </c>
      <c r="E680" s="115"/>
      <c r="F680" s="115"/>
      <c r="G680" s="115"/>
    </row>
    <row r="681" spans="1:7" ht="14.25">
      <c r="A681" s="35" t="s">
        <v>198</v>
      </c>
      <c r="B681" s="13" t="s">
        <v>199</v>
      </c>
      <c r="C681" s="114"/>
      <c r="D681" s="163">
        <f>E681+F681+G681</f>
        <v>0</v>
      </c>
      <c r="E681" s="115"/>
      <c r="F681" s="115"/>
      <c r="G681" s="115"/>
    </row>
    <row r="682" spans="1:7" ht="14.25">
      <c r="A682" s="26" t="s">
        <v>13</v>
      </c>
      <c r="B682" s="13" t="s">
        <v>227</v>
      </c>
      <c r="C682" s="114"/>
      <c r="D682" s="163">
        <f>E682+F682+G682</f>
        <v>0</v>
      </c>
      <c r="E682" s="115"/>
      <c r="F682" s="115"/>
      <c r="G682" s="115"/>
    </row>
    <row r="683" spans="1:7" ht="12.75">
      <c r="A683" s="26"/>
      <c r="B683" s="13"/>
      <c r="C683" s="102"/>
      <c r="D683" s="165" t="s">
        <v>147</v>
      </c>
      <c r="E683" s="102"/>
      <c r="F683" s="102"/>
      <c r="G683" s="102"/>
    </row>
    <row r="684" spans="1:7" ht="15">
      <c r="A684" s="10" t="s">
        <v>81</v>
      </c>
      <c r="B684" s="31"/>
      <c r="C684" s="102"/>
      <c r="D684" s="165" t="s">
        <v>147</v>
      </c>
      <c r="E684" s="102"/>
      <c r="F684" s="102"/>
      <c r="G684" s="102"/>
    </row>
    <row r="685" spans="1:7" ht="15">
      <c r="A685" s="10"/>
      <c r="B685" s="31"/>
      <c r="C685" s="102"/>
      <c r="D685" s="165" t="s">
        <v>147</v>
      </c>
      <c r="E685" s="102"/>
      <c r="F685" s="102"/>
      <c r="G685" s="102"/>
    </row>
    <row r="686" spans="1:7" ht="15">
      <c r="A686" s="10" t="s">
        <v>12</v>
      </c>
      <c r="B686" s="11"/>
      <c r="C686" s="102"/>
      <c r="D686" s="165" t="s">
        <v>147</v>
      </c>
      <c r="E686" s="102"/>
      <c r="F686" s="102"/>
      <c r="G686" s="102"/>
    </row>
    <row r="687" spans="1:7" ht="15">
      <c r="A687" s="10" t="s">
        <v>164</v>
      </c>
      <c r="B687" s="11" t="s">
        <v>151</v>
      </c>
      <c r="C687" s="126">
        <f>C688+C689</f>
        <v>0</v>
      </c>
      <c r="D687" s="163">
        <f>E687+F687+G687</f>
        <v>0</v>
      </c>
      <c r="E687" s="126">
        <f>E688+E689</f>
        <v>0</v>
      </c>
      <c r="F687" s="126">
        <f>F688+F689</f>
        <v>0</v>
      </c>
      <c r="G687" s="126">
        <f>G688+G689</f>
        <v>0</v>
      </c>
    </row>
    <row r="688" spans="1:7" ht="14.25">
      <c r="A688" s="15" t="s">
        <v>166</v>
      </c>
      <c r="B688" s="9" t="s">
        <v>167</v>
      </c>
      <c r="C688" s="114"/>
      <c r="D688" s="163">
        <f>E688+F688+G688</f>
        <v>0</v>
      </c>
      <c r="E688" s="115"/>
      <c r="F688" s="115"/>
      <c r="G688" s="115"/>
    </row>
    <row r="689" spans="1:7" ht="14.25">
      <c r="A689" s="15" t="s">
        <v>168</v>
      </c>
      <c r="B689" s="9" t="s">
        <v>169</v>
      </c>
      <c r="C689" s="114"/>
      <c r="D689" s="163">
        <f>E689+F689+G689</f>
        <v>0</v>
      </c>
      <c r="E689" s="115"/>
      <c r="F689" s="115"/>
      <c r="G689" s="115"/>
    </row>
    <row r="690" spans="1:7" ht="14.25">
      <c r="A690" s="35" t="s">
        <v>198</v>
      </c>
      <c r="B690" s="13" t="s">
        <v>199</v>
      </c>
      <c r="C690" s="114"/>
      <c r="D690" s="163">
        <f>E690+F690+G690</f>
        <v>0</v>
      </c>
      <c r="E690" s="115"/>
      <c r="F690" s="115"/>
      <c r="G690" s="115"/>
    </row>
    <row r="691" spans="1:7" ht="14.25">
      <c r="A691" s="26" t="s">
        <v>13</v>
      </c>
      <c r="B691" s="13" t="s">
        <v>227</v>
      </c>
      <c r="C691" s="114"/>
      <c r="D691" s="163">
        <f>E691+F691+G691</f>
        <v>0</v>
      </c>
      <c r="E691" s="115"/>
      <c r="F691" s="115"/>
      <c r="G691" s="115"/>
    </row>
    <row r="692" spans="1:7" s="155" customFormat="1" ht="12.75">
      <c r="A692" s="35"/>
      <c r="B692" s="13"/>
      <c r="C692" s="102"/>
      <c r="D692" s="165" t="s">
        <v>147</v>
      </c>
      <c r="E692" s="102"/>
      <c r="F692" s="102"/>
      <c r="G692" s="102"/>
    </row>
    <row r="693" spans="1:9" s="155" customFormat="1" ht="15">
      <c r="A693" s="14" t="s">
        <v>82</v>
      </c>
      <c r="B693" s="13"/>
      <c r="C693" s="102"/>
      <c r="D693" s="165" t="s">
        <v>147</v>
      </c>
      <c r="E693" s="102"/>
      <c r="F693" s="102"/>
      <c r="G693" s="102"/>
      <c r="H693" s="102"/>
      <c r="I693" s="102"/>
    </row>
    <row r="694" spans="1:9" s="155" customFormat="1" ht="15">
      <c r="A694" s="14"/>
      <c r="B694" s="13"/>
      <c r="C694" s="102"/>
      <c r="D694" s="165" t="s">
        <v>147</v>
      </c>
      <c r="E694" s="102"/>
      <c r="F694" s="102"/>
      <c r="G694" s="102"/>
      <c r="H694" s="102"/>
      <c r="I694" s="102"/>
    </row>
    <row r="695" spans="1:9" s="155" customFormat="1" ht="15">
      <c r="A695" s="14" t="s">
        <v>12</v>
      </c>
      <c r="B695" s="11"/>
      <c r="C695" s="102"/>
      <c r="D695" s="165" t="s">
        <v>147</v>
      </c>
      <c r="E695" s="102"/>
      <c r="F695" s="102"/>
      <c r="G695" s="102"/>
      <c r="H695" s="102"/>
      <c r="I695" s="102"/>
    </row>
    <row r="696" spans="1:9" s="155" customFormat="1" ht="15">
      <c r="A696" s="10" t="s">
        <v>164</v>
      </c>
      <c r="B696" s="11" t="s">
        <v>151</v>
      </c>
      <c r="C696" s="126">
        <f>C697+C698</f>
        <v>1</v>
      </c>
      <c r="D696" s="163">
        <f>E696+F696+G696</f>
        <v>1</v>
      </c>
      <c r="E696" s="126">
        <f>E697+E698</f>
        <v>0</v>
      </c>
      <c r="F696" s="126">
        <f>F697+F698</f>
        <v>1</v>
      </c>
      <c r="G696" s="126">
        <f>G697+G698</f>
        <v>0</v>
      </c>
      <c r="H696" s="102"/>
      <c r="I696" s="102"/>
    </row>
    <row r="697" spans="1:9" s="155" customFormat="1" ht="14.25">
      <c r="A697" s="15" t="s">
        <v>166</v>
      </c>
      <c r="B697" s="9" t="s">
        <v>167</v>
      </c>
      <c r="C697" s="114">
        <v>1</v>
      </c>
      <c r="D697" s="163">
        <f>E697+F697+G697</f>
        <v>1</v>
      </c>
      <c r="E697" s="115">
        <v>0</v>
      </c>
      <c r="F697" s="115">
        <v>1</v>
      </c>
      <c r="G697" s="115">
        <v>0</v>
      </c>
      <c r="H697" s="102"/>
      <c r="I697" s="102"/>
    </row>
    <row r="698" spans="1:9" s="155" customFormat="1" ht="14.25">
      <c r="A698" s="15" t="s">
        <v>168</v>
      </c>
      <c r="B698" s="9" t="s">
        <v>169</v>
      </c>
      <c r="C698" s="114"/>
      <c r="D698" s="163">
        <f>E698+F698+G698</f>
        <v>0</v>
      </c>
      <c r="E698" s="115"/>
      <c r="F698" s="115"/>
      <c r="G698" s="115"/>
      <c r="H698" s="102"/>
      <c r="I698" s="102"/>
    </row>
    <row r="699" spans="1:9" s="155" customFormat="1" ht="12.75">
      <c r="A699" s="35"/>
      <c r="B699" s="13"/>
      <c r="C699" s="102"/>
      <c r="D699" s="165" t="s">
        <v>147</v>
      </c>
      <c r="E699" s="102"/>
      <c r="F699" s="102"/>
      <c r="G699" s="102"/>
      <c r="H699" s="102"/>
      <c r="I699" s="102"/>
    </row>
    <row r="700" spans="1:9" s="155" customFormat="1" ht="15">
      <c r="A700" s="14" t="s">
        <v>83</v>
      </c>
      <c r="B700" s="13"/>
      <c r="C700" s="102"/>
      <c r="D700" s="165" t="s">
        <v>147</v>
      </c>
      <c r="E700" s="102"/>
      <c r="F700" s="102"/>
      <c r="G700" s="102"/>
      <c r="H700" s="102"/>
      <c r="I700" s="102"/>
    </row>
    <row r="701" spans="1:9" s="155" customFormat="1" ht="15">
      <c r="A701" s="14"/>
      <c r="B701" s="13"/>
      <c r="C701" s="102"/>
      <c r="D701" s="165" t="s">
        <v>147</v>
      </c>
      <c r="E701" s="102"/>
      <c r="F701" s="102"/>
      <c r="G701" s="102"/>
      <c r="H701" s="102"/>
      <c r="I701" s="102"/>
    </row>
    <row r="702" spans="1:9" s="155" customFormat="1" ht="15">
      <c r="A702" s="14" t="s">
        <v>12</v>
      </c>
      <c r="B702" s="11"/>
      <c r="C702" s="102"/>
      <c r="D702" s="165" t="s">
        <v>147</v>
      </c>
      <c r="E702" s="102"/>
      <c r="F702" s="102"/>
      <c r="G702" s="102"/>
      <c r="H702" s="102"/>
      <c r="I702" s="102"/>
    </row>
    <row r="703" spans="1:9" s="155" customFormat="1" ht="15">
      <c r="A703" s="10" t="s">
        <v>164</v>
      </c>
      <c r="B703" s="11" t="s">
        <v>151</v>
      </c>
      <c r="C703" s="126">
        <f>C704+C705</f>
        <v>0</v>
      </c>
      <c r="D703" s="163">
        <f>E703+F703+G703</f>
        <v>0</v>
      </c>
      <c r="E703" s="126">
        <f>E704+E705</f>
        <v>0</v>
      </c>
      <c r="F703" s="126">
        <f>F704+F705</f>
        <v>0</v>
      </c>
      <c r="G703" s="126">
        <f>G704+G705</f>
        <v>0</v>
      </c>
      <c r="H703" s="102"/>
      <c r="I703" s="102"/>
    </row>
    <row r="704" spans="1:9" s="155" customFormat="1" ht="14.25">
      <c r="A704" s="15" t="s">
        <v>166</v>
      </c>
      <c r="B704" s="9" t="s">
        <v>167</v>
      </c>
      <c r="C704" s="114"/>
      <c r="D704" s="163">
        <f>E704+F704+G704</f>
        <v>0</v>
      </c>
      <c r="E704" s="115"/>
      <c r="F704" s="115"/>
      <c r="G704" s="115"/>
      <c r="H704" s="102"/>
      <c r="I704" s="102"/>
    </row>
    <row r="705" spans="1:9" s="155" customFormat="1" ht="14.25">
      <c r="A705" s="15" t="s">
        <v>168</v>
      </c>
      <c r="B705" s="9" t="s">
        <v>169</v>
      </c>
      <c r="C705" s="114"/>
      <c r="D705" s="163">
        <f>E705+F705+G705</f>
        <v>0</v>
      </c>
      <c r="E705" s="115"/>
      <c r="F705" s="115"/>
      <c r="G705" s="115"/>
      <c r="H705" s="102"/>
      <c r="I705" s="102"/>
    </row>
    <row r="706" spans="1:9" s="155" customFormat="1" ht="12.75">
      <c r="A706" s="35"/>
      <c r="B706" s="112"/>
      <c r="C706" s="102"/>
      <c r="D706" s="165" t="s">
        <v>147</v>
      </c>
      <c r="E706" s="102"/>
      <c r="F706" s="102"/>
      <c r="G706" s="102"/>
      <c r="H706" s="102"/>
      <c r="I706" s="102"/>
    </row>
    <row r="707" spans="1:7" ht="30">
      <c r="A707" s="10" t="s">
        <v>20</v>
      </c>
      <c r="B707" s="13"/>
      <c r="C707" s="102"/>
      <c r="D707" s="165" t="s">
        <v>147</v>
      </c>
      <c r="E707" s="102"/>
      <c r="F707" s="102"/>
      <c r="G707" s="102"/>
    </row>
    <row r="708" spans="1:7" ht="15">
      <c r="A708" s="10"/>
      <c r="B708" s="13"/>
      <c r="C708" s="102"/>
      <c r="D708" s="165" t="s">
        <v>147</v>
      </c>
      <c r="E708" s="102"/>
      <c r="F708" s="102"/>
      <c r="G708" s="102"/>
    </row>
    <row r="709" spans="1:7" ht="15">
      <c r="A709" s="10" t="s">
        <v>12</v>
      </c>
      <c r="B709" s="11"/>
      <c r="C709" s="102"/>
      <c r="D709" s="165" t="s">
        <v>147</v>
      </c>
      <c r="E709" s="102"/>
      <c r="F709" s="102"/>
      <c r="G709" s="102"/>
    </row>
    <row r="710" spans="1:7" ht="15">
      <c r="A710" s="10" t="s">
        <v>164</v>
      </c>
      <c r="B710" s="11" t="s">
        <v>151</v>
      </c>
      <c r="C710" s="126">
        <f>C711+C712</f>
        <v>0</v>
      </c>
      <c r="D710" s="163">
        <f>E710+F710+G710</f>
        <v>0</v>
      </c>
      <c r="E710" s="126">
        <f>E711+E712</f>
        <v>0</v>
      </c>
      <c r="F710" s="126">
        <f>F711+F712</f>
        <v>0</v>
      </c>
      <c r="G710" s="126">
        <f>G711+G712</f>
        <v>0</v>
      </c>
    </row>
    <row r="711" spans="1:7" ht="14.25">
      <c r="A711" s="15" t="s">
        <v>166</v>
      </c>
      <c r="B711" s="9" t="s">
        <v>167</v>
      </c>
      <c r="C711" s="114"/>
      <c r="D711" s="163">
        <f>E711+F711+G711</f>
        <v>0</v>
      </c>
      <c r="E711" s="115"/>
      <c r="F711" s="115"/>
      <c r="G711" s="115"/>
    </row>
    <row r="712" spans="1:7" ht="14.25">
      <c r="A712" s="15" t="s">
        <v>168</v>
      </c>
      <c r="B712" s="9" t="s">
        <v>169</v>
      </c>
      <c r="C712" s="114"/>
      <c r="D712" s="163">
        <f>E712+F712+G712</f>
        <v>0</v>
      </c>
      <c r="E712" s="115"/>
      <c r="F712" s="115"/>
      <c r="G712" s="115"/>
    </row>
    <row r="713" spans="1:7" ht="12.75">
      <c r="A713" s="26"/>
      <c r="B713" s="13"/>
      <c r="C713" s="102"/>
      <c r="D713" s="165" t="s">
        <v>147</v>
      </c>
      <c r="E713" s="102"/>
      <c r="F713" s="102"/>
      <c r="G713" s="102"/>
    </row>
    <row r="714" spans="1:7" ht="30">
      <c r="A714" s="10" t="s">
        <v>84</v>
      </c>
      <c r="B714" s="13"/>
      <c r="C714" s="102"/>
      <c r="D714" s="165" t="s">
        <v>147</v>
      </c>
      <c r="E714" s="102"/>
      <c r="F714" s="102"/>
      <c r="G714" s="102"/>
    </row>
    <row r="715" spans="1:7" ht="15">
      <c r="A715" s="10" t="s">
        <v>85</v>
      </c>
      <c r="B715" s="31"/>
      <c r="C715" s="102"/>
      <c r="D715" s="165" t="s">
        <v>147</v>
      </c>
      <c r="E715" s="102"/>
      <c r="F715" s="102"/>
      <c r="G715" s="102"/>
    </row>
    <row r="716" spans="1:7" ht="15">
      <c r="A716" s="10"/>
      <c r="B716" s="31"/>
      <c r="C716" s="102"/>
      <c r="D716" s="165" t="s">
        <v>147</v>
      </c>
      <c r="E716" s="102"/>
      <c r="F716" s="102"/>
      <c r="G716" s="102"/>
    </row>
    <row r="717" spans="1:7" ht="15">
      <c r="A717" s="10" t="s">
        <v>12</v>
      </c>
      <c r="B717" s="11"/>
      <c r="C717" s="102"/>
      <c r="D717" s="165" t="s">
        <v>147</v>
      </c>
      <c r="E717" s="102"/>
      <c r="F717" s="102"/>
      <c r="G717" s="102"/>
    </row>
    <row r="718" spans="1:7" ht="15">
      <c r="A718" s="10" t="s">
        <v>164</v>
      </c>
      <c r="B718" s="11" t="s">
        <v>151</v>
      </c>
      <c r="C718" s="126">
        <f>C719+C720</f>
        <v>0</v>
      </c>
      <c r="D718" s="163">
        <f aca="true" t="shared" si="46" ref="D718:D723">E718+F718+G718</f>
        <v>0</v>
      </c>
      <c r="E718" s="126">
        <f>E719+E720</f>
        <v>0</v>
      </c>
      <c r="F718" s="126">
        <f>F719+F720</f>
        <v>0</v>
      </c>
      <c r="G718" s="126">
        <f>G719+G720</f>
        <v>0</v>
      </c>
    </row>
    <row r="719" spans="1:7" ht="14.25">
      <c r="A719" s="15" t="s">
        <v>166</v>
      </c>
      <c r="B719" s="9" t="s">
        <v>167</v>
      </c>
      <c r="C719" s="114"/>
      <c r="D719" s="163">
        <f t="shared" si="46"/>
        <v>0</v>
      </c>
      <c r="E719" s="115"/>
      <c r="F719" s="115"/>
      <c r="G719" s="115"/>
    </row>
    <row r="720" spans="1:7" ht="14.25">
      <c r="A720" s="15" t="s">
        <v>168</v>
      </c>
      <c r="B720" s="9" t="s">
        <v>169</v>
      </c>
      <c r="C720" s="114"/>
      <c r="D720" s="163">
        <f t="shared" si="46"/>
        <v>0</v>
      </c>
      <c r="E720" s="115"/>
      <c r="F720" s="115"/>
      <c r="G720" s="115"/>
    </row>
    <row r="721" spans="1:7" ht="14.25">
      <c r="A721" s="35" t="s">
        <v>198</v>
      </c>
      <c r="B721" s="13" t="s">
        <v>199</v>
      </c>
      <c r="C721" s="114"/>
      <c r="D721" s="163">
        <f t="shared" si="46"/>
        <v>0</v>
      </c>
      <c r="E721" s="115"/>
      <c r="F721" s="115"/>
      <c r="G721" s="115"/>
    </row>
    <row r="722" spans="1:7" s="155" customFormat="1" ht="25.5">
      <c r="A722" s="35" t="s">
        <v>220</v>
      </c>
      <c r="B722" s="13" t="s">
        <v>221</v>
      </c>
      <c r="C722" s="114"/>
      <c r="D722" s="163">
        <f t="shared" si="46"/>
        <v>0</v>
      </c>
      <c r="E722" s="115"/>
      <c r="F722" s="115"/>
      <c r="G722" s="115"/>
    </row>
    <row r="723" spans="1:7" ht="12.75">
      <c r="A723" s="26" t="s">
        <v>226</v>
      </c>
      <c r="B723" s="13" t="s">
        <v>227</v>
      </c>
      <c r="C723" s="114"/>
      <c r="D723" s="163">
        <f t="shared" si="46"/>
        <v>0</v>
      </c>
      <c r="E723" s="114"/>
      <c r="F723" s="114"/>
      <c r="G723" s="114"/>
    </row>
    <row r="724" spans="1:7" ht="12.75">
      <c r="A724" s="26"/>
      <c r="B724" s="13"/>
      <c r="C724" s="102"/>
      <c r="D724" s="166"/>
      <c r="E724" s="102"/>
      <c r="F724" s="102"/>
      <c r="G724" s="102"/>
    </row>
    <row r="725" spans="1:7" s="4" customFormat="1" ht="42" customHeight="1">
      <c r="A725" s="38" t="s">
        <v>86</v>
      </c>
      <c r="B725" s="5"/>
      <c r="C725" s="102"/>
      <c r="D725" s="165" t="s">
        <v>147</v>
      </c>
      <c r="E725" s="102"/>
      <c r="F725" s="102"/>
      <c r="G725" s="102"/>
    </row>
    <row r="726" spans="1:7" s="4" customFormat="1" ht="12.75">
      <c r="A726" s="27"/>
      <c r="B726" s="5"/>
      <c r="C726" s="103"/>
      <c r="D726" s="165" t="s">
        <v>147</v>
      </c>
      <c r="E726" s="103"/>
      <c r="F726" s="103"/>
      <c r="G726" s="103"/>
    </row>
    <row r="727" spans="1:7" ht="31.5">
      <c r="A727" s="66" t="s">
        <v>87</v>
      </c>
      <c r="B727" s="72"/>
      <c r="C727" s="102"/>
      <c r="D727" s="165" t="s">
        <v>147</v>
      </c>
      <c r="E727" s="102"/>
      <c r="F727" s="102"/>
      <c r="G727" s="102"/>
    </row>
    <row r="728" spans="1:7" ht="15.75">
      <c r="A728" s="66" t="s">
        <v>88</v>
      </c>
      <c r="B728" s="72"/>
      <c r="C728" s="102"/>
      <c r="D728" s="165" t="s">
        <v>147</v>
      </c>
      <c r="E728" s="102"/>
      <c r="F728" s="102"/>
      <c r="G728" s="102"/>
    </row>
    <row r="729" spans="1:7" ht="15.75">
      <c r="A729" s="66"/>
      <c r="B729" s="72"/>
      <c r="C729" s="102"/>
      <c r="D729" s="165" t="s">
        <v>147</v>
      </c>
      <c r="E729" s="102"/>
      <c r="F729" s="102"/>
      <c r="G729" s="102"/>
    </row>
    <row r="730" spans="1:7" ht="15">
      <c r="A730" s="67" t="s">
        <v>39</v>
      </c>
      <c r="B730" s="68"/>
      <c r="C730" s="102"/>
      <c r="D730" s="165" t="s">
        <v>147</v>
      </c>
      <c r="E730" s="102"/>
      <c r="F730" s="102"/>
      <c r="G730" s="102"/>
    </row>
    <row r="731" spans="1:251" ht="15">
      <c r="A731" s="67" t="s">
        <v>164</v>
      </c>
      <c r="B731" s="68" t="s">
        <v>151</v>
      </c>
      <c r="C731" s="126">
        <f>C732+C733</f>
        <v>11</v>
      </c>
      <c r="D731" s="163">
        <f aca="true" t="shared" si="47" ref="D731:D737">E731+F731+G731</f>
        <v>11</v>
      </c>
      <c r="E731" s="126">
        <f>E732+E733</f>
        <v>0</v>
      </c>
      <c r="F731" s="126">
        <f>F732+F733</f>
        <v>11</v>
      </c>
      <c r="G731" s="126">
        <f>G732+G733</f>
        <v>0</v>
      </c>
      <c r="H731" s="40" t="s">
        <v>165</v>
      </c>
      <c r="I731" s="40" t="s">
        <v>165</v>
      </c>
      <c r="J731" s="40" t="s">
        <v>165</v>
      </c>
      <c r="K731" s="40" t="s">
        <v>165</v>
      </c>
      <c r="L731" s="40" t="s">
        <v>165</v>
      </c>
      <c r="M731" s="40" t="s">
        <v>165</v>
      </c>
      <c r="N731" s="40" t="s">
        <v>165</v>
      </c>
      <c r="O731" s="40" t="s">
        <v>165</v>
      </c>
      <c r="P731" s="40" t="s">
        <v>165</v>
      </c>
      <c r="Q731" s="40" t="s">
        <v>165</v>
      </c>
      <c r="R731" s="40" t="s">
        <v>165</v>
      </c>
      <c r="S731" s="40" t="s">
        <v>165</v>
      </c>
      <c r="T731" s="40" t="s">
        <v>165</v>
      </c>
      <c r="U731" s="40" t="s">
        <v>165</v>
      </c>
      <c r="V731" s="40" t="s">
        <v>165</v>
      </c>
      <c r="W731" s="40" t="s">
        <v>165</v>
      </c>
      <c r="X731" s="40" t="s">
        <v>165</v>
      </c>
      <c r="Y731" s="40" t="s">
        <v>165</v>
      </c>
      <c r="Z731" s="40" t="s">
        <v>165</v>
      </c>
      <c r="AA731" s="40" t="s">
        <v>165</v>
      </c>
      <c r="AB731" s="40" t="s">
        <v>165</v>
      </c>
      <c r="AC731" s="40" t="s">
        <v>165</v>
      </c>
      <c r="AD731" s="40" t="s">
        <v>165</v>
      </c>
      <c r="AE731" s="40" t="s">
        <v>165</v>
      </c>
      <c r="AF731" s="40" t="s">
        <v>165</v>
      </c>
      <c r="AG731" s="40" t="s">
        <v>165</v>
      </c>
      <c r="AH731" s="40" t="s">
        <v>165</v>
      </c>
      <c r="AI731" s="40" t="s">
        <v>165</v>
      </c>
      <c r="AJ731" s="40" t="s">
        <v>165</v>
      </c>
      <c r="AK731" s="40" t="s">
        <v>165</v>
      </c>
      <c r="AL731" s="40" t="s">
        <v>165</v>
      </c>
      <c r="AM731" s="40" t="s">
        <v>165</v>
      </c>
      <c r="AN731" s="40" t="s">
        <v>165</v>
      </c>
      <c r="AO731" s="40" t="s">
        <v>165</v>
      </c>
      <c r="AP731" s="40" t="s">
        <v>165</v>
      </c>
      <c r="AQ731" s="40" t="s">
        <v>165</v>
      </c>
      <c r="AR731" s="40" t="s">
        <v>165</v>
      </c>
      <c r="AS731" s="40" t="s">
        <v>165</v>
      </c>
      <c r="AT731" s="40" t="s">
        <v>165</v>
      </c>
      <c r="AU731" s="40" t="s">
        <v>165</v>
      </c>
      <c r="AV731" s="40" t="s">
        <v>165</v>
      </c>
      <c r="AW731" s="40" t="s">
        <v>165</v>
      </c>
      <c r="AX731" s="40" t="s">
        <v>165</v>
      </c>
      <c r="AY731" s="40" t="s">
        <v>165</v>
      </c>
      <c r="AZ731" s="40" t="s">
        <v>165</v>
      </c>
      <c r="BA731" s="40" t="s">
        <v>165</v>
      </c>
      <c r="BB731" s="40" t="s">
        <v>165</v>
      </c>
      <c r="BC731" s="40" t="s">
        <v>165</v>
      </c>
      <c r="BD731" s="40" t="s">
        <v>165</v>
      </c>
      <c r="BE731" s="40" t="s">
        <v>165</v>
      </c>
      <c r="BF731" s="40" t="s">
        <v>165</v>
      </c>
      <c r="BG731" s="40" t="s">
        <v>165</v>
      </c>
      <c r="BH731" s="40" t="s">
        <v>165</v>
      </c>
      <c r="BI731" s="40" t="s">
        <v>165</v>
      </c>
      <c r="BJ731" s="40" t="s">
        <v>165</v>
      </c>
      <c r="BK731" s="40" t="s">
        <v>165</v>
      </c>
      <c r="BL731" s="40" t="s">
        <v>165</v>
      </c>
      <c r="BM731" s="40" t="s">
        <v>165</v>
      </c>
      <c r="BN731" s="40" t="s">
        <v>165</v>
      </c>
      <c r="BO731" s="40" t="s">
        <v>165</v>
      </c>
      <c r="BP731" s="40" t="s">
        <v>165</v>
      </c>
      <c r="BQ731" s="40" t="s">
        <v>165</v>
      </c>
      <c r="BR731" s="40" t="s">
        <v>165</v>
      </c>
      <c r="BS731" s="40" t="s">
        <v>165</v>
      </c>
      <c r="BT731" s="40" t="s">
        <v>165</v>
      </c>
      <c r="BU731" s="40" t="s">
        <v>165</v>
      </c>
      <c r="BV731" s="40" t="s">
        <v>165</v>
      </c>
      <c r="BW731" s="40" t="s">
        <v>165</v>
      </c>
      <c r="BX731" s="40" t="s">
        <v>165</v>
      </c>
      <c r="BY731" s="40" t="s">
        <v>165</v>
      </c>
      <c r="BZ731" s="40" t="s">
        <v>165</v>
      </c>
      <c r="CA731" s="40" t="s">
        <v>165</v>
      </c>
      <c r="CB731" s="40" t="s">
        <v>165</v>
      </c>
      <c r="CC731" s="40" t="s">
        <v>165</v>
      </c>
      <c r="CD731" s="40" t="s">
        <v>165</v>
      </c>
      <c r="CE731" s="40" t="s">
        <v>165</v>
      </c>
      <c r="CF731" s="40" t="s">
        <v>165</v>
      </c>
      <c r="CG731" s="40" t="s">
        <v>165</v>
      </c>
      <c r="CH731" s="40" t="s">
        <v>165</v>
      </c>
      <c r="CI731" s="40" t="s">
        <v>165</v>
      </c>
      <c r="CJ731" s="40" t="s">
        <v>165</v>
      </c>
      <c r="CK731" s="40" t="s">
        <v>165</v>
      </c>
      <c r="CL731" s="40" t="s">
        <v>165</v>
      </c>
      <c r="CM731" s="40" t="s">
        <v>165</v>
      </c>
      <c r="CN731" s="40" t="s">
        <v>165</v>
      </c>
      <c r="CO731" s="40" t="s">
        <v>165</v>
      </c>
      <c r="CP731" s="40" t="s">
        <v>165</v>
      </c>
      <c r="CQ731" s="40" t="s">
        <v>165</v>
      </c>
      <c r="CR731" s="40" t="s">
        <v>165</v>
      </c>
      <c r="CS731" s="40" t="s">
        <v>165</v>
      </c>
      <c r="CT731" s="40" t="s">
        <v>165</v>
      </c>
      <c r="CU731" s="40" t="s">
        <v>165</v>
      </c>
      <c r="CV731" s="40" t="s">
        <v>165</v>
      </c>
      <c r="CW731" s="40" t="s">
        <v>165</v>
      </c>
      <c r="CX731" s="40" t="s">
        <v>165</v>
      </c>
      <c r="CY731" s="40" t="s">
        <v>165</v>
      </c>
      <c r="CZ731" s="40" t="s">
        <v>165</v>
      </c>
      <c r="DA731" s="40" t="s">
        <v>165</v>
      </c>
      <c r="DB731" s="40" t="s">
        <v>165</v>
      </c>
      <c r="DC731" s="40" t="s">
        <v>165</v>
      </c>
      <c r="DD731" s="40" t="s">
        <v>165</v>
      </c>
      <c r="DE731" s="40" t="s">
        <v>165</v>
      </c>
      <c r="DF731" s="40" t="s">
        <v>165</v>
      </c>
      <c r="DG731" s="40" t="s">
        <v>165</v>
      </c>
      <c r="DH731" s="40" t="s">
        <v>165</v>
      </c>
      <c r="DI731" s="40" t="s">
        <v>165</v>
      </c>
      <c r="DJ731" s="40" t="s">
        <v>165</v>
      </c>
      <c r="DK731" s="40" t="s">
        <v>165</v>
      </c>
      <c r="DL731" s="40" t="s">
        <v>165</v>
      </c>
      <c r="DM731" s="40" t="s">
        <v>165</v>
      </c>
      <c r="DN731" s="40" t="s">
        <v>165</v>
      </c>
      <c r="DO731" s="40" t="s">
        <v>165</v>
      </c>
      <c r="DP731" s="40" t="s">
        <v>165</v>
      </c>
      <c r="DQ731" s="40" t="s">
        <v>165</v>
      </c>
      <c r="DR731" s="40" t="s">
        <v>165</v>
      </c>
      <c r="DS731" s="40" t="s">
        <v>165</v>
      </c>
      <c r="DT731" s="40" t="s">
        <v>165</v>
      </c>
      <c r="DU731" s="40" t="s">
        <v>165</v>
      </c>
      <c r="DV731" s="40" t="s">
        <v>165</v>
      </c>
      <c r="DW731" s="40" t="s">
        <v>165</v>
      </c>
      <c r="DX731" s="40" t="s">
        <v>165</v>
      </c>
      <c r="DY731" s="40" t="s">
        <v>165</v>
      </c>
      <c r="DZ731" s="40" t="s">
        <v>165</v>
      </c>
      <c r="EA731" s="40" t="s">
        <v>165</v>
      </c>
      <c r="EB731" s="40" t="s">
        <v>165</v>
      </c>
      <c r="EC731" s="40" t="s">
        <v>165</v>
      </c>
      <c r="ED731" s="40" t="s">
        <v>165</v>
      </c>
      <c r="EE731" s="40" t="s">
        <v>165</v>
      </c>
      <c r="EF731" s="40" t="s">
        <v>165</v>
      </c>
      <c r="EG731" s="40" t="s">
        <v>165</v>
      </c>
      <c r="EH731" s="40" t="s">
        <v>165</v>
      </c>
      <c r="EI731" s="40" t="s">
        <v>165</v>
      </c>
      <c r="EJ731" s="40" t="s">
        <v>165</v>
      </c>
      <c r="EK731" s="40" t="s">
        <v>165</v>
      </c>
      <c r="EL731" s="40" t="s">
        <v>165</v>
      </c>
      <c r="EM731" s="40" t="s">
        <v>165</v>
      </c>
      <c r="EN731" s="40" t="s">
        <v>165</v>
      </c>
      <c r="EO731" s="40" t="s">
        <v>165</v>
      </c>
      <c r="EP731" s="40" t="s">
        <v>165</v>
      </c>
      <c r="EQ731" s="40" t="s">
        <v>165</v>
      </c>
      <c r="ER731" s="40" t="s">
        <v>165</v>
      </c>
      <c r="ES731" s="40" t="s">
        <v>165</v>
      </c>
      <c r="ET731" s="40" t="s">
        <v>165</v>
      </c>
      <c r="EU731" s="40" t="s">
        <v>165</v>
      </c>
      <c r="EV731" s="40" t="s">
        <v>165</v>
      </c>
      <c r="EW731" s="40" t="s">
        <v>165</v>
      </c>
      <c r="EX731" s="40" t="s">
        <v>165</v>
      </c>
      <c r="EY731" s="40" t="s">
        <v>165</v>
      </c>
      <c r="EZ731" s="40" t="s">
        <v>165</v>
      </c>
      <c r="FA731" s="40" t="s">
        <v>165</v>
      </c>
      <c r="FB731" s="40" t="s">
        <v>165</v>
      </c>
      <c r="FC731" s="40" t="s">
        <v>165</v>
      </c>
      <c r="FD731" s="40" t="s">
        <v>165</v>
      </c>
      <c r="FE731" s="40" t="s">
        <v>165</v>
      </c>
      <c r="FF731" s="40" t="s">
        <v>165</v>
      </c>
      <c r="FG731" s="40" t="s">
        <v>165</v>
      </c>
      <c r="FH731" s="40" t="s">
        <v>165</v>
      </c>
      <c r="FI731" s="40" t="s">
        <v>165</v>
      </c>
      <c r="FJ731" s="40" t="s">
        <v>165</v>
      </c>
      <c r="FK731" s="40" t="s">
        <v>165</v>
      </c>
      <c r="FL731" s="40" t="s">
        <v>165</v>
      </c>
      <c r="FM731" s="40" t="s">
        <v>165</v>
      </c>
      <c r="FN731" s="40" t="s">
        <v>165</v>
      </c>
      <c r="FO731" s="40" t="s">
        <v>165</v>
      </c>
      <c r="FP731" s="40" t="s">
        <v>165</v>
      </c>
      <c r="FQ731" s="40" t="s">
        <v>165</v>
      </c>
      <c r="FR731" s="40" t="s">
        <v>165</v>
      </c>
      <c r="FS731" s="40" t="s">
        <v>165</v>
      </c>
      <c r="FT731" s="40" t="s">
        <v>165</v>
      </c>
      <c r="FU731" s="40" t="s">
        <v>165</v>
      </c>
      <c r="FV731" s="40" t="s">
        <v>165</v>
      </c>
      <c r="FW731" s="40" t="s">
        <v>165</v>
      </c>
      <c r="FX731" s="40" t="s">
        <v>165</v>
      </c>
      <c r="FY731" s="40" t="s">
        <v>165</v>
      </c>
      <c r="FZ731" s="40" t="s">
        <v>165</v>
      </c>
      <c r="GA731" s="40" t="s">
        <v>165</v>
      </c>
      <c r="GB731" s="40" t="s">
        <v>165</v>
      </c>
      <c r="GC731" s="40" t="s">
        <v>165</v>
      </c>
      <c r="GD731" s="40" t="s">
        <v>165</v>
      </c>
      <c r="GE731" s="40" t="s">
        <v>165</v>
      </c>
      <c r="GF731" s="40" t="s">
        <v>165</v>
      </c>
      <c r="GG731" s="40" t="s">
        <v>165</v>
      </c>
      <c r="GH731" s="40" t="s">
        <v>165</v>
      </c>
      <c r="GI731" s="40" t="s">
        <v>165</v>
      </c>
      <c r="GJ731" s="40" t="s">
        <v>165</v>
      </c>
      <c r="GK731" s="40" t="s">
        <v>165</v>
      </c>
      <c r="GL731" s="40" t="s">
        <v>165</v>
      </c>
      <c r="GM731" s="40" t="s">
        <v>165</v>
      </c>
      <c r="GN731" s="40" t="s">
        <v>165</v>
      </c>
      <c r="GO731" s="40" t="s">
        <v>165</v>
      </c>
      <c r="GP731" s="40" t="s">
        <v>165</v>
      </c>
      <c r="GQ731" s="40" t="s">
        <v>165</v>
      </c>
      <c r="GR731" s="40" t="s">
        <v>165</v>
      </c>
      <c r="GS731" s="40" t="s">
        <v>165</v>
      </c>
      <c r="GT731" s="40" t="s">
        <v>165</v>
      </c>
      <c r="GU731" s="40" t="s">
        <v>165</v>
      </c>
      <c r="GV731" s="40" t="s">
        <v>165</v>
      </c>
      <c r="GW731" s="40" t="s">
        <v>165</v>
      </c>
      <c r="GX731" s="40" t="s">
        <v>165</v>
      </c>
      <c r="GY731" s="40" t="s">
        <v>165</v>
      </c>
      <c r="GZ731" s="40" t="s">
        <v>165</v>
      </c>
      <c r="HA731" s="40" t="s">
        <v>165</v>
      </c>
      <c r="HB731" s="40" t="s">
        <v>165</v>
      </c>
      <c r="HC731" s="40" t="s">
        <v>165</v>
      </c>
      <c r="HD731" s="40" t="s">
        <v>165</v>
      </c>
      <c r="HE731" s="40" t="s">
        <v>165</v>
      </c>
      <c r="HF731" s="40" t="s">
        <v>165</v>
      </c>
      <c r="HG731" s="40" t="s">
        <v>165</v>
      </c>
      <c r="HH731" s="40" t="s">
        <v>165</v>
      </c>
      <c r="HI731" s="40" t="s">
        <v>165</v>
      </c>
      <c r="HJ731" s="40" t="s">
        <v>165</v>
      </c>
      <c r="HK731" s="40" t="s">
        <v>165</v>
      </c>
      <c r="HL731" s="40" t="s">
        <v>165</v>
      </c>
      <c r="HM731" s="40" t="s">
        <v>165</v>
      </c>
      <c r="HN731" s="40" t="s">
        <v>165</v>
      </c>
      <c r="HO731" s="40" t="s">
        <v>165</v>
      </c>
      <c r="HP731" s="40" t="s">
        <v>165</v>
      </c>
      <c r="HQ731" s="40" t="s">
        <v>165</v>
      </c>
      <c r="HR731" s="40" t="s">
        <v>165</v>
      </c>
      <c r="HS731" s="40" t="s">
        <v>165</v>
      </c>
      <c r="HT731" s="40" t="s">
        <v>165</v>
      </c>
      <c r="HU731" s="40" t="s">
        <v>165</v>
      </c>
      <c r="HV731" s="40" t="s">
        <v>165</v>
      </c>
      <c r="HW731" s="40" t="s">
        <v>165</v>
      </c>
      <c r="HX731" s="40" t="s">
        <v>165</v>
      </c>
      <c r="HY731" s="40" t="s">
        <v>165</v>
      </c>
      <c r="HZ731" s="40" t="s">
        <v>165</v>
      </c>
      <c r="IA731" s="40" t="s">
        <v>165</v>
      </c>
      <c r="IB731" s="40" t="s">
        <v>165</v>
      </c>
      <c r="IC731" s="40" t="s">
        <v>165</v>
      </c>
      <c r="ID731" s="40" t="s">
        <v>165</v>
      </c>
      <c r="IE731" s="40" t="s">
        <v>165</v>
      </c>
      <c r="IF731" s="40" t="s">
        <v>165</v>
      </c>
      <c r="IG731" s="40" t="s">
        <v>165</v>
      </c>
      <c r="IH731" s="40" t="s">
        <v>165</v>
      </c>
      <c r="II731" s="40" t="s">
        <v>165</v>
      </c>
      <c r="IJ731" s="40" t="s">
        <v>165</v>
      </c>
      <c r="IK731" s="40" t="s">
        <v>165</v>
      </c>
      <c r="IL731" s="40" t="s">
        <v>165</v>
      </c>
      <c r="IM731" s="40" t="s">
        <v>165</v>
      </c>
      <c r="IN731" s="40" t="s">
        <v>165</v>
      </c>
      <c r="IO731" s="40" t="s">
        <v>165</v>
      </c>
      <c r="IP731" s="40" t="s">
        <v>165</v>
      </c>
      <c r="IQ731" s="40" t="s">
        <v>165</v>
      </c>
    </row>
    <row r="732" spans="1:251" ht="15">
      <c r="A732" s="69" t="s">
        <v>166</v>
      </c>
      <c r="B732" s="70" t="s">
        <v>167</v>
      </c>
      <c r="C732" s="128">
        <f>C743+C753</f>
        <v>11</v>
      </c>
      <c r="D732" s="163">
        <f t="shared" si="47"/>
        <v>11</v>
      </c>
      <c r="E732" s="128">
        <f aca="true" t="shared" si="48" ref="E732:G733">E743+E753</f>
        <v>0</v>
      </c>
      <c r="F732" s="128">
        <f t="shared" si="48"/>
        <v>11</v>
      </c>
      <c r="G732" s="128">
        <f t="shared" si="48"/>
        <v>0</v>
      </c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  <c r="AA732" s="41"/>
      <c r="AB732" s="41"/>
      <c r="AC732" s="41"/>
      <c r="AD732" s="41"/>
      <c r="AE732" s="41"/>
      <c r="AF732" s="41"/>
      <c r="AG732" s="41"/>
      <c r="AH732" s="41"/>
      <c r="AI732" s="41"/>
      <c r="AJ732" s="41"/>
      <c r="AK732" s="41"/>
      <c r="AL732" s="41"/>
      <c r="AM732" s="41"/>
      <c r="AN732" s="41"/>
      <c r="AO732" s="41"/>
      <c r="AP732" s="41"/>
      <c r="AQ732" s="41"/>
      <c r="AR732" s="41"/>
      <c r="AS732" s="41"/>
      <c r="AT732" s="41"/>
      <c r="AU732" s="41"/>
      <c r="AV732" s="41"/>
      <c r="AW732" s="41"/>
      <c r="AX732" s="41"/>
      <c r="AY732" s="41"/>
      <c r="AZ732" s="41"/>
      <c r="BA732" s="41"/>
      <c r="BB732" s="41"/>
      <c r="BC732" s="41"/>
      <c r="BD732" s="41"/>
      <c r="BE732" s="41"/>
      <c r="BF732" s="41"/>
      <c r="BG732" s="41"/>
      <c r="BH732" s="41"/>
      <c r="BI732" s="41"/>
      <c r="BJ732" s="41"/>
      <c r="BK732" s="41"/>
      <c r="BL732" s="41"/>
      <c r="BM732" s="41"/>
      <c r="BN732" s="41"/>
      <c r="BO732" s="41"/>
      <c r="BP732" s="41"/>
      <c r="BQ732" s="41"/>
      <c r="BR732" s="41"/>
      <c r="BS732" s="41"/>
      <c r="BT732" s="41"/>
      <c r="BU732" s="41"/>
      <c r="BV732" s="41"/>
      <c r="BW732" s="41"/>
      <c r="BX732" s="41"/>
      <c r="BY732" s="41"/>
      <c r="BZ732" s="41"/>
      <c r="CA732" s="41"/>
      <c r="CB732" s="41"/>
      <c r="CC732" s="41"/>
      <c r="CD732" s="41"/>
      <c r="CE732" s="41"/>
      <c r="CF732" s="41"/>
      <c r="CG732" s="41"/>
      <c r="CH732" s="41"/>
      <c r="CI732" s="41"/>
      <c r="CJ732" s="41"/>
      <c r="CK732" s="41"/>
      <c r="CL732" s="41"/>
      <c r="CM732" s="41"/>
      <c r="CN732" s="41"/>
      <c r="CO732" s="41"/>
      <c r="CP732" s="41"/>
      <c r="CQ732" s="41"/>
      <c r="CR732" s="41"/>
      <c r="CS732" s="41"/>
      <c r="CT732" s="41"/>
      <c r="CU732" s="41"/>
      <c r="CV732" s="41"/>
      <c r="CW732" s="41"/>
      <c r="CX732" s="41"/>
      <c r="CY732" s="41"/>
      <c r="CZ732" s="41"/>
      <c r="DA732" s="41"/>
      <c r="DB732" s="41"/>
      <c r="DC732" s="41"/>
      <c r="DD732" s="41"/>
      <c r="DE732" s="41"/>
      <c r="DF732" s="41"/>
      <c r="DG732" s="41"/>
      <c r="DH732" s="41"/>
      <c r="DI732" s="41"/>
      <c r="DJ732" s="41"/>
      <c r="DK732" s="41"/>
      <c r="DL732" s="41"/>
      <c r="DM732" s="41"/>
      <c r="DN732" s="41"/>
      <c r="DO732" s="41"/>
      <c r="DP732" s="41"/>
      <c r="DQ732" s="41"/>
      <c r="DR732" s="41"/>
      <c r="DS732" s="41"/>
      <c r="DT732" s="41"/>
      <c r="DU732" s="41"/>
      <c r="DV732" s="41"/>
      <c r="DW732" s="41"/>
      <c r="DX732" s="41"/>
      <c r="DY732" s="41"/>
      <c r="DZ732" s="41"/>
      <c r="EA732" s="41"/>
      <c r="EB732" s="41"/>
      <c r="EC732" s="41"/>
      <c r="ED732" s="41"/>
      <c r="EE732" s="41"/>
      <c r="EF732" s="41"/>
      <c r="EG732" s="41"/>
      <c r="EH732" s="41"/>
      <c r="EI732" s="41"/>
      <c r="EJ732" s="41"/>
      <c r="EK732" s="41"/>
      <c r="EL732" s="41"/>
      <c r="EM732" s="41"/>
      <c r="EN732" s="41"/>
      <c r="EO732" s="41"/>
      <c r="EP732" s="41"/>
      <c r="EQ732" s="41"/>
      <c r="ER732" s="41"/>
      <c r="ES732" s="41"/>
      <c r="ET732" s="41"/>
      <c r="EU732" s="41"/>
      <c r="EV732" s="41"/>
      <c r="EW732" s="41"/>
      <c r="EX732" s="41"/>
      <c r="EY732" s="41"/>
      <c r="EZ732" s="41"/>
      <c r="FA732" s="41"/>
      <c r="FB732" s="41"/>
      <c r="FC732" s="41"/>
      <c r="FD732" s="41"/>
      <c r="FE732" s="41"/>
      <c r="FF732" s="41"/>
      <c r="FG732" s="41"/>
      <c r="FH732" s="41"/>
      <c r="FI732" s="41"/>
      <c r="FJ732" s="41"/>
      <c r="FK732" s="41"/>
      <c r="FL732" s="41"/>
      <c r="FM732" s="41"/>
      <c r="FN732" s="41"/>
      <c r="FO732" s="41"/>
      <c r="FP732" s="41"/>
      <c r="FQ732" s="41"/>
      <c r="FR732" s="41"/>
      <c r="FS732" s="41"/>
      <c r="FT732" s="41"/>
      <c r="FU732" s="41"/>
      <c r="FV732" s="41"/>
      <c r="FW732" s="41"/>
      <c r="FX732" s="41"/>
      <c r="FY732" s="41"/>
      <c r="FZ732" s="41"/>
      <c r="GA732" s="41"/>
      <c r="GB732" s="41"/>
      <c r="GC732" s="41"/>
      <c r="GD732" s="41"/>
      <c r="GE732" s="41"/>
      <c r="GF732" s="41"/>
      <c r="GG732" s="41"/>
      <c r="GH732" s="41"/>
      <c r="GI732" s="41"/>
      <c r="GJ732" s="41"/>
      <c r="GK732" s="41"/>
      <c r="GL732" s="41"/>
      <c r="GM732" s="41"/>
      <c r="GN732" s="41"/>
      <c r="GO732" s="41"/>
      <c r="GP732" s="41"/>
      <c r="GQ732" s="41"/>
      <c r="GR732" s="41"/>
      <c r="GS732" s="41"/>
      <c r="GT732" s="41"/>
      <c r="GU732" s="41"/>
      <c r="GV732" s="41"/>
      <c r="GW732" s="41"/>
      <c r="GX732" s="41"/>
      <c r="GY732" s="41"/>
      <c r="GZ732" s="41"/>
      <c r="HA732" s="41"/>
      <c r="HB732" s="41"/>
      <c r="HC732" s="41"/>
      <c r="HD732" s="41"/>
      <c r="HE732" s="41"/>
      <c r="HF732" s="41"/>
      <c r="HG732" s="41"/>
      <c r="HH732" s="41"/>
      <c r="HI732" s="41"/>
      <c r="HJ732" s="41"/>
      <c r="HK732" s="41"/>
      <c r="HL732" s="41"/>
      <c r="HM732" s="41"/>
      <c r="HN732" s="41"/>
      <c r="HO732" s="41"/>
      <c r="HP732" s="41"/>
      <c r="HQ732" s="41"/>
      <c r="HR732" s="41"/>
      <c r="HS732" s="41"/>
      <c r="HT732" s="41"/>
      <c r="HU732" s="41"/>
      <c r="HV732" s="41"/>
      <c r="HW732" s="41"/>
      <c r="HX732" s="41"/>
      <c r="HY732" s="41"/>
      <c r="HZ732" s="41"/>
      <c r="IA732" s="41"/>
      <c r="IB732" s="41"/>
      <c r="IC732" s="41"/>
      <c r="ID732" s="41"/>
      <c r="IE732" s="41"/>
      <c r="IF732" s="41"/>
      <c r="IG732" s="41"/>
      <c r="IH732" s="41"/>
      <c r="II732" s="41"/>
      <c r="IJ732" s="41"/>
      <c r="IK732" s="41"/>
      <c r="IL732" s="41"/>
      <c r="IM732" s="41"/>
      <c r="IN732" s="41"/>
      <c r="IO732" s="41"/>
      <c r="IP732" s="41"/>
      <c r="IQ732" s="41"/>
    </row>
    <row r="733" spans="1:251" ht="15">
      <c r="A733" s="69" t="s">
        <v>168</v>
      </c>
      <c r="B733" s="70" t="s">
        <v>169</v>
      </c>
      <c r="C733" s="128">
        <f>C744+C754</f>
        <v>0</v>
      </c>
      <c r="D733" s="163">
        <f t="shared" si="47"/>
        <v>0</v>
      </c>
      <c r="E733" s="128">
        <f t="shared" si="48"/>
        <v>0</v>
      </c>
      <c r="F733" s="128">
        <f t="shared" si="48"/>
        <v>0</v>
      </c>
      <c r="G733" s="128">
        <f t="shared" si="48"/>
        <v>0</v>
      </c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  <c r="AA733" s="41"/>
      <c r="AB733" s="41"/>
      <c r="AC733" s="41"/>
      <c r="AD733" s="41"/>
      <c r="AE733" s="41"/>
      <c r="AF733" s="41"/>
      <c r="AG733" s="41"/>
      <c r="AH733" s="41"/>
      <c r="AI733" s="41"/>
      <c r="AJ733" s="41"/>
      <c r="AK733" s="41"/>
      <c r="AL733" s="41"/>
      <c r="AM733" s="41"/>
      <c r="AN733" s="41"/>
      <c r="AO733" s="41"/>
      <c r="AP733" s="41"/>
      <c r="AQ733" s="41"/>
      <c r="AR733" s="41"/>
      <c r="AS733" s="41"/>
      <c r="AT733" s="41"/>
      <c r="AU733" s="41"/>
      <c r="AV733" s="41"/>
      <c r="AW733" s="41"/>
      <c r="AX733" s="41"/>
      <c r="AY733" s="41"/>
      <c r="AZ733" s="41"/>
      <c r="BA733" s="41"/>
      <c r="BB733" s="41"/>
      <c r="BC733" s="41"/>
      <c r="BD733" s="41"/>
      <c r="BE733" s="41"/>
      <c r="BF733" s="41"/>
      <c r="BG733" s="41"/>
      <c r="BH733" s="41"/>
      <c r="BI733" s="41"/>
      <c r="BJ733" s="41"/>
      <c r="BK733" s="41"/>
      <c r="BL733" s="41"/>
      <c r="BM733" s="41"/>
      <c r="BN733" s="41"/>
      <c r="BO733" s="41"/>
      <c r="BP733" s="41"/>
      <c r="BQ733" s="41"/>
      <c r="BR733" s="41"/>
      <c r="BS733" s="41"/>
      <c r="BT733" s="41"/>
      <c r="BU733" s="41"/>
      <c r="BV733" s="41"/>
      <c r="BW733" s="41"/>
      <c r="BX733" s="41"/>
      <c r="BY733" s="41"/>
      <c r="BZ733" s="41"/>
      <c r="CA733" s="41"/>
      <c r="CB733" s="41"/>
      <c r="CC733" s="41"/>
      <c r="CD733" s="41"/>
      <c r="CE733" s="41"/>
      <c r="CF733" s="41"/>
      <c r="CG733" s="41"/>
      <c r="CH733" s="41"/>
      <c r="CI733" s="41"/>
      <c r="CJ733" s="41"/>
      <c r="CK733" s="41"/>
      <c r="CL733" s="41"/>
      <c r="CM733" s="41"/>
      <c r="CN733" s="41"/>
      <c r="CO733" s="41"/>
      <c r="CP733" s="41"/>
      <c r="CQ733" s="41"/>
      <c r="CR733" s="41"/>
      <c r="CS733" s="41"/>
      <c r="CT733" s="41"/>
      <c r="CU733" s="41"/>
      <c r="CV733" s="41"/>
      <c r="CW733" s="41"/>
      <c r="CX733" s="41"/>
      <c r="CY733" s="41"/>
      <c r="CZ733" s="41"/>
      <c r="DA733" s="41"/>
      <c r="DB733" s="41"/>
      <c r="DC733" s="41"/>
      <c r="DD733" s="41"/>
      <c r="DE733" s="41"/>
      <c r="DF733" s="41"/>
      <c r="DG733" s="41"/>
      <c r="DH733" s="41"/>
      <c r="DI733" s="41"/>
      <c r="DJ733" s="41"/>
      <c r="DK733" s="41"/>
      <c r="DL733" s="41"/>
      <c r="DM733" s="41"/>
      <c r="DN733" s="41"/>
      <c r="DO733" s="41"/>
      <c r="DP733" s="41"/>
      <c r="DQ733" s="41"/>
      <c r="DR733" s="41"/>
      <c r="DS733" s="41"/>
      <c r="DT733" s="41"/>
      <c r="DU733" s="41"/>
      <c r="DV733" s="41"/>
      <c r="DW733" s="41"/>
      <c r="DX733" s="41"/>
      <c r="DY733" s="41"/>
      <c r="DZ733" s="41"/>
      <c r="EA733" s="41"/>
      <c r="EB733" s="41"/>
      <c r="EC733" s="41"/>
      <c r="ED733" s="41"/>
      <c r="EE733" s="41"/>
      <c r="EF733" s="41"/>
      <c r="EG733" s="41"/>
      <c r="EH733" s="41"/>
      <c r="EI733" s="41"/>
      <c r="EJ733" s="41"/>
      <c r="EK733" s="41"/>
      <c r="EL733" s="41"/>
      <c r="EM733" s="41"/>
      <c r="EN733" s="41"/>
      <c r="EO733" s="41"/>
      <c r="EP733" s="41"/>
      <c r="EQ733" s="41"/>
      <c r="ER733" s="41"/>
      <c r="ES733" s="41"/>
      <c r="ET733" s="41"/>
      <c r="EU733" s="41"/>
      <c r="EV733" s="41"/>
      <c r="EW733" s="41"/>
      <c r="EX733" s="41"/>
      <c r="EY733" s="41"/>
      <c r="EZ733" s="41"/>
      <c r="FA733" s="41"/>
      <c r="FB733" s="41"/>
      <c r="FC733" s="41"/>
      <c r="FD733" s="41"/>
      <c r="FE733" s="41"/>
      <c r="FF733" s="41"/>
      <c r="FG733" s="41"/>
      <c r="FH733" s="41"/>
      <c r="FI733" s="41"/>
      <c r="FJ733" s="41"/>
      <c r="FK733" s="41"/>
      <c r="FL733" s="41"/>
      <c r="FM733" s="41"/>
      <c r="FN733" s="41"/>
      <c r="FO733" s="41"/>
      <c r="FP733" s="41"/>
      <c r="FQ733" s="41"/>
      <c r="FR733" s="41"/>
      <c r="FS733" s="41"/>
      <c r="FT733" s="41"/>
      <c r="FU733" s="41"/>
      <c r="FV733" s="41"/>
      <c r="FW733" s="41"/>
      <c r="FX733" s="41"/>
      <c r="FY733" s="41"/>
      <c r="FZ733" s="41"/>
      <c r="GA733" s="41"/>
      <c r="GB733" s="41"/>
      <c r="GC733" s="41"/>
      <c r="GD733" s="41"/>
      <c r="GE733" s="41"/>
      <c r="GF733" s="41"/>
      <c r="GG733" s="41"/>
      <c r="GH733" s="41"/>
      <c r="GI733" s="41"/>
      <c r="GJ733" s="41"/>
      <c r="GK733" s="41"/>
      <c r="GL733" s="41"/>
      <c r="GM733" s="41"/>
      <c r="GN733" s="41"/>
      <c r="GO733" s="41"/>
      <c r="GP733" s="41"/>
      <c r="GQ733" s="41"/>
      <c r="GR733" s="41"/>
      <c r="GS733" s="41"/>
      <c r="GT733" s="41"/>
      <c r="GU733" s="41"/>
      <c r="GV733" s="41"/>
      <c r="GW733" s="41"/>
      <c r="GX733" s="41"/>
      <c r="GY733" s="41"/>
      <c r="GZ733" s="41"/>
      <c r="HA733" s="41"/>
      <c r="HB733" s="41"/>
      <c r="HC733" s="41"/>
      <c r="HD733" s="41"/>
      <c r="HE733" s="41"/>
      <c r="HF733" s="41"/>
      <c r="HG733" s="41"/>
      <c r="HH733" s="41"/>
      <c r="HI733" s="41"/>
      <c r="HJ733" s="41"/>
      <c r="HK733" s="41"/>
      <c r="HL733" s="41"/>
      <c r="HM733" s="41"/>
      <c r="HN733" s="41"/>
      <c r="HO733" s="41"/>
      <c r="HP733" s="41"/>
      <c r="HQ733" s="41"/>
      <c r="HR733" s="41"/>
      <c r="HS733" s="41"/>
      <c r="HT733" s="41"/>
      <c r="HU733" s="41"/>
      <c r="HV733" s="41"/>
      <c r="HW733" s="41"/>
      <c r="HX733" s="41"/>
      <c r="HY733" s="41"/>
      <c r="HZ733" s="41"/>
      <c r="IA733" s="41"/>
      <c r="IB733" s="41"/>
      <c r="IC733" s="41"/>
      <c r="ID733" s="41"/>
      <c r="IE733" s="41"/>
      <c r="IF733" s="41"/>
      <c r="IG733" s="41"/>
      <c r="IH733" s="41"/>
      <c r="II733" s="41"/>
      <c r="IJ733" s="41"/>
      <c r="IK733" s="41"/>
      <c r="IL733" s="41"/>
      <c r="IM733" s="41"/>
      <c r="IN733" s="41"/>
      <c r="IO733" s="41"/>
      <c r="IP733" s="41"/>
      <c r="IQ733" s="41"/>
    </row>
    <row r="734" spans="1:7" ht="12.75">
      <c r="A734" s="71" t="s">
        <v>206</v>
      </c>
      <c r="B734" s="72" t="s">
        <v>207</v>
      </c>
      <c r="C734" s="127">
        <f>C755</f>
        <v>145210</v>
      </c>
      <c r="D734" s="163">
        <f t="shared" si="47"/>
        <v>145210</v>
      </c>
      <c r="E734" s="127">
        <f>E755</f>
        <v>0</v>
      </c>
      <c r="F734" s="127">
        <f>F755</f>
        <v>145210</v>
      </c>
      <c r="G734" s="127">
        <f>G755</f>
        <v>0</v>
      </c>
    </row>
    <row r="735" spans="1:7" ht="12.75">
      <c r="A735" s="71" t="s">
        <v>212</v>
      </c>
      <c r="B735" s="72" t="s">
        <v>213</v>
      </c>
      <c r="C735" s="127">
        <f aca="true" t="shared" si="49" ref="C735:G736">C745</f>
        <v>174.2</v>
      </c>
      <c r="D735" s="163">
        <f t="shared" si="47"/>
        <v>174.2</v>
      </c>
      <c r="E735" s="127">
        <f t="shared" si="49"/>
        <v>0</v>
      </c>
      <c r="F735" s="127">
        <f t="shared" si="49"/>
        <v>174.2</v>
      </c>
      <c r="G735" s="127">
        <f t="shared" si="49"/>
        <v>0</v>
      </c>
    </row>
    <row r="736" spans="1:7" ht="12.75">
      <c r="A736" s="71" t="s">
        <v>224</v>
      </c>
      <c r="B736" s="72" t="s">
        <v>225</v>
      </c>
      <c r="C736" s="127">
        <f t="shared" si="49"/>
        <v>9.3</v>
      </c>
      <c r="D736" s="163">
        <f t="shared" si="47"/>
        <v>9.3</v>
      </c>
      <c r="E736" s="127">
        <f t="shared" si="49"/>
        <v>0</v>
      </c>
      <c r="F736" s="127">
        <f t="shared" si="49"/>
        <v>9.3</v>
      </c>
      <c r="G736" s="127">
        <f t="shared" si="49"/>
        <v>0</v>
      </c>
    </row>
    <row r="737" spans="1:7" ht="12.75">
      <c r="A737" s="71" t="s">
        <v>13</v>
      </c>
      <c r="B737" s="72" t="s">
        <v>227</v>
      </c>
      <c r="C737" s="127">
        <f>C747+C756</f>
        <v>7</v>
      </c>
      <c r="D737" s="163">
        <f t="shared" si="47"/>
        <v>7</v>
      </c>
      <c r="E737" s="127">
        <f>E747+E756</f>
        <v>0</v>
      </c>
      <c r="F737" s="127">
        <f>F747+F756</f>
        <v>7</v>
      </c>
      <c r="G737" s="127">
        <f>G747+G756</f>
        <v>0</v>
      </c>
    </row>
    <row r="738" spans="1:7" ht="12.75">
      <c r="A738" s="26"/>
      <c r="B738" s="13"/>
      <c r="C738" s="102"/>
      <c r="D738" s="165" t="s">
        <v>147</v>
      </c>
      <c r="E738" s="102"/>
      <c r="F738" s="102"/>
      <c r="G738" s="102"/>
    </row>
    <row r="739" spans="1:7" ht="31.5">
      <c r="A739" s="83" t="s">
        <v>89</v>
      </c>
      <c r="B739" s="90"/>
      <c r="C739" s="102"/>
      <c r="D739" s="165" t="s">
        <v>147</v>
      </c>
      <c r="E739" s="102"/>
      <c r="F739" s="102"/>
      <c r="G739" s="102"/>
    </row>
    <row r="740" spans="1:7" ht="15.75">
      <c r="A740" s="83"/>
      <c r="B740" s="90"/>
      <c r="C740" s="102"/>
      <c r="D740" s="165" t="s">
        <v>147</v>
      </c>
      <c r="E740" s="102"/>
      <c r="F740" s="102"/>
      <c r="G740" s="102"/>
    </row>
    <row r="741" spans="1:7" ht="15">
      <c r="A741" s="85" t="s">
        <v>39</v>
      </c>
      <c r="B741" s="86"/>
      <c r="C741" s="102"/>
      <c r="D741" s="165" t="s">
        <v>147</v>
      </c>
      <c r="E741" s="102"/>
      <c r="F741" s="102"/>
      <c r="G741" s="102"/>
    </row>
    <row r="742" spans="1:7" ht="15">
      <c r="A742" s="85" t="s">
        <v>164</v>
      </c>
      <c r="B742" s="86" t="s">
        <v>151</v>
      </c>
      <c r="C742" s="126">
        <f>C743+C744</f>
        <v>0</v>
      </c>
      <c r="D742" s="163">
        <f aca="true" t="shared" si="50" ref="D742:D747">E742+F742+G742</f>
        <v>0</v>
      </c>
      <c r="E742" s="126">
        <f>E743+E744</f>
        <v>0</v>
      </c>
      <c r="F742" s="126">
        <f>F743+F744</f>
        <v>0</v>
      </c>
      <c r="G742" s="126">
        <f>G743+G744</f>
        <v>0</v>
      </c>
    </row>
    <row r="743" spans="1:7" ht="14.25">
      <c r="A743" s="87" t="s">
        <v>166</v>
      </c>
      <c r="B743" s="88" t="s">
        <v>167</v>
      </c>
      <c r="C743" s="128">
        <f>C764+C772+C780+C789+C797+C806+C813</f>
        <v>0</v>
      </c>
      <c r="D743" s="163">
        <f t="shared" si="50"/>
        <v>0</v>
      </c>
      <c r="E743" s="128">
        <f aca="true" t="shared" si="51" ref="E743:G744">E764+E772+E780+E789+E797+E806+E813</f>
        <v>0</v>
      </c>
      <c r="F743" s="128">
        <f t="shared" si="51"/>
        <v>0</v>
      </c>
      <c r="G743" s="128">
        <f t="shared" si="51"/>
        <v>0</v>
      </c>
    </row>
    <row r="744" spans="1:7" ht="14.25">
      <c r="A744" s="87" t="s">
        <v>168</v>
      </c>
      <c r="B744" s="88" t="s">
        <v>169</v>
      </c>
      <c r="C744" s="128">
        <f>C765+C773+C781+C790+C798+C807+C814</f>
        <v>0</v>
      </c>
      <c r="D744" s="163">
        <f t="shared" si="50"/>
        <v>0</v>
      </c>
      <c r="E744" s="128">
        <f t="shared" si="51"/>
        <v>0</v>
      </c>
      <c r="F744" s="128">
        <f t="shared" si="51"/>
        <v>0</v>
      </c>
      <c r="G744" s="128">
        <f t="shared" si="51"/>
        <v>0</v>
      </c>
    </row>
    <row r="745" spans="1:7" ht="12.75">
      <c r="A745" s="89" t="s">
        <v>212</v>
      </c>
      <c r="B745" s="90" t="s">
        <v>213</v>
      </c>
      <c r="C745" s="127">
        <f>C799</f>
        <v>174.2</v>
      </c>
      <c r="D745" s="163">
        <f t="shared" si="50"/>
        <v>174.2</v>
      </c>
      <c r="E745" s="127">
        <f>E799</f>
        <v>0</v>
      </c>
      <c r="F745" s="127">
        <f>F799</f>
        <v>174.2</v>
      </c>
      <c r="G745" s="127">
        <f>G799</f>
        <v>0</v>
      </c>
    </row>
    <row r="746" spans="1:7" ht="12.75">
      <c r="A746" s="89" t="s">
        <v>224</v>
      </c>
      <c r="B746" s="90" t="s">
        <v>225</v>
      </c>
      <c r="C746" s="127">
        <f>C782</f>
        <v>9.3</v>
      </c>
      <c r="D746" s="163">
        <f t="shared" si="50"/>
        <v>9.3</v>
      </c>
      <c r="E746" s="127">
        <f>E782</f>
        <v>0</v>
      </c>
      <c r="F746" s="127">
        <f>F782</f>
        <v>9.3</v>
      </c>
      <c r="G746" s="127">
        <f>G782</f>
        <v>0</v>
      </c>
    </row>
    <row r="747" spans="1:7" ht="12.75">
      <c r="A747" s="89" t="s">
        <v>13</v>
      </c>
      <c r="B747" s="90" t="s">
        <v>227</v>
      </c>
      <c r="C747" s="127">
        <f>+C766+C774+C783+C791+C800+C815</f>
        <v>0</v>
      </c>
      <c r="D747" s="163">
        <f t="shared" si="50"/>
        <v>0</v>
      </c>
      <c r="E747" s="127">
        <f>+E766+E774+E783+E791+E800+E815</f>
        <v>0</v>
      </c>
      <c r="F747" s="127">
        <f>+F766+F774+F783+F791+F800+F815</f>
        <v>0</v>
      </c>
      <c r="G747" s="127">
        <f>+G766+G774+G783+G791+G800+G815</f>
        <v>0</v>
      </c>
    </row>
    <row r="748" spans="1:7" ht="12.75">
      <c r="A748" s="89"/>
      <c r="B748" s="90"/>
      <c r="C748" s="102"/>
      <c r="D748" s="165" t="s">
        <v>147</v>
      </c>
      <c r="E748" s="102"/>
      <c r="F748" s="102"/>
      <c r="G748" s="102"/>
    </row>
    <row r="749" spans="1:7" ht="31.5">
      <c r="A749" s="83" t="s">
        <v>90</v>
      </c>
      <c r="B749" s="90"/>
      <c r="C749" s="102"/>
      <c r="D749" s="165" t="s">
        <v>147</v>
      </c>
      <c r="E749" s="102"/>
      <c r="F749" s="102"/>
      <c r="G749" s="102"/>
    </row>
    <row r="750" spans="1:7" ht="15.75">
      <c r="A750" s="83"/>
      <c r="B750" s="90"/>
      <c r="C750" s="102"/>
      <c r="D750" s="165" t="s">
        <v>147</v>
      </c>
      <c r="E750" s="102"/>
      <c r="F750" s="102"/>
      <c r="G750" s="102"/>
    </row>
    <row r="751" spans="1:7" ht="15">
      <c r="A751" s="85" t="s">
        <v>39</v>
      </c>
      <c r="B751" s="86"/>
      <c r="C751" s="102"/>
      <c r="D751" s="165" t="s">
        <v>147</v>
      </c>
      <c r="E751" s="102"/>
      <c r="F751" s="102"/>
      <c r="G751" s="102"/>
    </row>
    <row r="752" spans="1:7" ht="15">
      <c r="A752" s="85" t="s">
        <v>164</v>
      </c>
      <c r="B752" s="86" t="s">
        <v>151</v>
      </c>
      <c r="C752" s="126">
        <f>C753+C754</f>
        <v>11</v>
      </c>
      <c r="D752" s="163">
        <f>E752+F752+G752</f>
        <v>11</v>
      </c>
      <c r="E752" s="126">
        <f>E753+E754</f>
        <v>0</v>
      </c>
      <c r="F752" s="126">
        <f>F753+F754</f>
        <v>11</v>
      </c>
      <c r="G752" s="126">
        <f>G753+G754</f>
        <v>0</v>
      </c>
    </row>
    <row r="753" spans="1:7" ht="14.25">
      <c r="A753" s="87" t="s">
        <v>166</v>
      </c>
      <c r="B753" s="88" t="s">
        <v>167</v>
      </c>
      <c r="C753" s="128">
        <f>C823+C831+C840+C848+C856+C864+C871</f>
        <v>11</v>
      </c>
      <c r="D753" s="163">
        <f>E753+F753+G753</f>
        <v>11</v>
      </c>
      <c r="E753" s="128">
        <f aca="true" t="shared" si="52" ref="E753:G754">E823+E831+E840+E848+E856+E864+E871</f>
        <v>0</v>
      </c>
      <c r="F753" s="128">
        <f t="shared" si="52"/>
        <v>11</v>
      </c>
      <c r="G753" s="128">
        <f t="shared" si="52"/>
        <v>0</v>
      </c>
    </row>
    <row r="754" spans="1:7" ht="14.25">
      <c r="A754" s="87" t="s">
        <v>168</v>
      </c>
      <c r="B754" s="88" t="s">
        <v>169</v>
      </c>
      <c r="C754" s="128">
        <f>C824+C832+C841+C849+C857+C865+C872</f>
        <v>0</v>
      </c>
      <c r="D754" s="163">
        <f>E754+F754+G754</f>
        <v>0</v>
      </c>
      <c r="E754" s="128">
        <f t="shared" si="52"/>
        <v>0</v>
      </c>
      <c r="F754" s="128">
        <f t="shared" si="52"/>
        <v>0</v>
      </c>
      <c r="G754" s="128">
        <f t="shared" si="52"/>
        <v>0</v>
      </c>
    </row>
    <row r="755" spans="1:7" ht="12.75">
      <c r="A755" s="89" t="s">
        <v>206</v>
      </c>
      <c r="B755" s="90" t="s">
        <v>207</v>
      </c>
      <c r="C755" s="127">
        <f>C833</f>
        <v>145210</v>
      </c>
      <c r="D755" s="163">
        <f>E755+F755+G755</f>
        <v>145210</v>
      </c>
      <c r="E755" s="127">
        <f>E833</f>
        <v>0</v>
      </c>
      <c r="F755" s="127">
        <f>F833</f>
        <v>145210</v>
      </c>
      <c r="G755" s="127">
        <f>G833</f>
        <v>0</v>
      </c>
    </row>
    <row r="756" spans="1:7" ht="12.75">
      <c r="A756" s="89" t="s">
        <v>13</v>
      </c>
      <c r="B756" s="90" t="s">
        <v>227</v>
      </c>
      <c r="C756" s="127">
        <f>C825+C834+C842+C850+C858+C873</f>
        <v>7</v>
      </c>
      <c r="D756" s="163">
        <f>E756+F756+G756</f>
        <v>7</v>
      </c>
      <c r="E756" s="127">
        <f>E825+E834+E842+E850+E858+E873</f>
        <v>0</v>
      </c>
      <c r="F756" s="127">
        <f>F825+F834+F842+F850+F858+F873</f>
        <v>7</v>
      </c>
      <c r="G756" s="127">
        <f>G825+G834+G842+G850+G858+G873</f>
        <v>0</v>
      </c>
    </row>
    <row r="757" spans="1:7" ht="12.75">
      <c r="A757" s="26"/>
      <c r="B757" s="13"/>
      <c r="C757" s="102"/>
      <c r="D757" s="165" t="s">
        <v>147</v>
      </c>
      <c r="E757" s="102"/>
      <c r="F757" s="102"/>
      <c r="G757" s="102"/>
    </row>
    <row r="758" spans="1:7" ht="15.75">
      <c r="A758" s="82" t="s">
        <v>231</v>
      </c>
      <c r="B758" s="31"/>
      <c r="C758" s="102"/>
      <c r="D758" s="165" t="s">
        <v>147</v>
      </c>
      <c r="E758" s="102"/>
      <c r="F758" s="102"/>
      <c r="G758" s="102"/>
    </row>
    <row r="759" spans="1:7" ht="15">
      <c r="A759" s="10"/>
      <c r="B759" s="31"/>
      <c r="C759" s="102"/>
      <c r="D759" s="165" t="s">
        <v>147</v>
      </c>
      <c r="E759" s="102"/>
      <c r="F759" s="102"/>
      <c r="G759" s="102"/>
    </row>
    <row r="760" spans="1:7" ht="42.75" customHeight="1">
      <c r="A760" s="10" t="s">
        <v>91</v>
      </c>
      <c r="B760" s="13"/>
      <c r="C760" s="102"/>
      <c r="D760" s="165" t="s">
        <v>147</v>
      </c>
      <c r="E760" s="102"/>
      <c r="F760" s="102"/>
      <c r="G760" s="102"/>
    </row>
    <row r="761" spans="1:7" ht="15">
      <c r="A761" s="10"/>
      <c r="B761" s="13"/>
      <c r="C761" s="102"/>
      <c r="D761" s="165" t="s">
        <v>147</v>
      </c>
      <c r="E761" s="102"/>
      <c r="F761" s="102"/>
      <c r="G761" s="102"/>
    </row>
    <row r="762" spans="1:7" ht="15">
      <c r="A762" s="10" t="s">
        <v>39</v>
      </c>
      <c r="B762" s="11"/>
      <c r="C762" s="102"/>
      <c r="D762" s="165" t="s">
        <v>147</v>
      </c>
      <c r="E762" s="102"/>
      <c r="F762" s="102"/>
      <c r="G762" s="102"/>
    </row>
    <row r="763" spans="1:7" ht="15">
      <c r="A763" s="10" t="s">
        <v>164</v>
      </c>
      <c r="B763" s="11" t="s">
        <v>151</v>
      </c>
      <c r="C763" s="126">
        <f>C764+C765</f>
        <v>0</v>
      </c>
      <c r="D763" s="163">
        <f>E763+F763+G763</f>
        <v>0</v>
      </c>
      <c r="E763" s="126">
        <f>E764+E765</f>
        <v>0</v>
      </c>
      <c r="F763" s="126">
        <f>F764+F765</f>
        <v>0</v>
      </c>
      <c r="G763" s="126">
        <f>G764+G765</f>
        <v>0</v>
      </c>
    </row>
    <row r="764" spans="1:7" ht="14.25">
      <c r="A764" s="8" t="s">
        <v>166</v>
      </c>
      <c r="B764" s="9" t="s">
        <v>167</v>
      </c>
      <c r="C764" s="114"/>
      <c r="D764" s="163">
        <f>E764+F764+G764</f>
        <v>0</v>
      </c>
      <c r="E764" s="115"/>
      <c r="F764" s="115"/>
      <c r="G764" s="115"/>
    </row>
    <row r="765" spans="1:7" ht="14.25">
      <c r="A765" s="8" t="s">
        <v>168</v>
      </c>
      <c r="B765" s="9" t="s">
        <v>169</v>
      </c>
      <c r="C765" s="114"/>
      <c r="D765" s="163">
        <f>E765+F765+G765</f>
        <v>0</v>
      </c>
      <c r="E765" s="115"/>
      <c r="F765" s="115"/>
      <c r="G765" s="115"/>
    </row>
    <row r="766" spans="1:7" ht="14.25">
      <c r="A766" s="26" t="s">
        <v>13</v>
      </c>
      <c r="B766" s="13" t="s">
        <v>227</v>
      </c>
      <c r="C766" s="114"/>
      <c r="D766" s="163">
        <f>E766+F766+G766</f>
        <v>0</v>
      </c>
      <c r="E766" s="115"/>
      <c r="F766" s="115"/>
      <c r="G766" s="115"/>
    </row>
    <row r="767" spans="1:7" ht="12.75">
      <c r="A767" s="26"/>
      <c r="B767" s="13"/>
      <c r="C767" s="102"/>
      <c r="D767" s="165" t="s">
        <v>147</v>
      </c>
      <c r="E767" s="102"/>
      <c r="F767" s="102"/>
      <c r="G767" s="102"/>
    </row>
    <row r="768" spans="1:7" ht="15">
      <c r="A768" s="10" t="s">
        <v>92</v>
      </c>
      <c r="B768" s="13"/>
      <c r="C768" s="102"/>
      <c r="D768" s="165" t="s">
        <v>147</v>
      </c>
      <c r="E768" s="102"/>
      <c r="F768" s="102"/>
      <c r="G768" s="102"/>
    </row>
    <row r="769" spans="1:7" ht="15">
      <c r="A769" s="10"/>
      <c r="B769" s="13"/>
      <c r="C769" s="102"/>
      <c r="D769" s="165" t="s">
        <v>147</v>
      </c>
      <c r="E769" s="102"/>
      <c r="F769" s="102"/>
      <c r="G769" s="102"/>
    </row>
    <row r="770" spans="1:7" ht="15">
      <c r="A770" s="10" t="s">
        <v>39</v>
      </c>
      <c r="B770" s="11"/>
      <c r="C770" s="102"/>
      <c r="D770" s="165" t="s">
        <v>147</v>
      </c>
      <c r="E770" s="102"/>
      <c r="F770" s="102"/>
      <c r="G770" s="102"/>
    </row>
    <row r="771" spans="1:7" ht="15">
      <c r="A771" s="10" t="s">
        <v>164</v>
      </c>
      <c r="B771" s="11" t="s">
        <v>151</v>
      </c>
      <c r="C771" s="126">
        <f>C772+C773</f>
        <v>0</v>
      </c>
      <c r="D771" s="163">
        <f>E771+F771+G771</f>
        <v>0</v>
      </c>
      <c r="E771" s="126">
        <f>E772+E773</f>
        <v>0</v>
      </c>
      <c r="F771" s="126">
        <f>F772+F773</f>
        <v>0</v>
      </c>
      <c r="G771" s="126">
        <f>G772+G773</f>
        <v>0</v>
      </c>
    </row>
    <row r="772" spans="1:7" ht="14.25">
      <c r="A772" s="8" t="s">
        <v>166</v>
      </c>
      <c r="B772" s="9" t="s">
        <v>167</v>
      </c>
      <c r="C772" s="114"/>
      <c r="D772" s="163">
        <f>E772+F772+G772</f>
        <v>0</v>
      </c>
      <c r="E772" s="115"/>
      <c r="F772" s="115"/>
      <c r="G772" s="115"/>
    </row>
    <row r="773" spans="1:7" ht="14.25">
      <c r="A773" s="8" t="s">
        <v>168</v>
      </c>
      <c r="B773" s="9" t="s">
        <v>169</v>
      </c>
      <c r="C773" s="114"/>
      <c r="D773" s="163">
        <f>E773+F773+G773</f>
        <v>0</v>
      </c>
      <c r="E773" s="115"/>
      <c r="F773" s="115"/>
      <c r="G773" s="115"/>
    </row>
    <row r="774" spans="1:7" ht="14.25">
      <c r="A774" s="26" t="s">
        <v>13</v>
      </c>
      <c r="B774" s="13" t="s">
        <v>227</v>
      </c>
      <c r="C774" s="114"/>
      <c r="D774" s="163">
        <f>E774+F774+G774</f>
        <v>0</v>
      </c>
      <c r="E774" s="115"/>
      <c r="F774" s="115"/>
      <c r="G774" s="115"/>
    </row>
    <row r="775" spans="1:7" ht="12.75">
      <c r="A775" s="26"/>
      <c r="B775" s="13"/>
      <c r="C775" s="102"/>
      <c r="D775" s="165" t="s">
        <v>147</v>
      </c>
      <c r="E775" s="102"/>
      <c r="F775" s="102"/>
      <c r="G775" s="102"/>
    </row>
    <row r="776" spans="1:7" ht="15">
      <c r="A776" s="10" t="s">
        <v>93</v>
      </c>
      <c r="B776" s="13"/>
      <c r="C776" s="102"/>
      <c r="D776" s="165" t="s">
        <v>147</v>
      </c>
      <c r="E776" s="102"/>
      <c r="F776" s="102"/>
      <c r="G776" s="102"/>
    </row>
    <row r="777" spans="1:7" ht="15">
      <c r="A777" s="10"/>
      <c r="B777" s="13"/>
      <c r="C777" s="102"/>
      <c r="D777" s="165" t="s">
        <v>147</v>
      </c>
      <c r="E777" s="102"/>
      <c r="F777" s="102"/>
      <c r="G777" s="102"/>
    </row>
    <row r="778" spans="1:7" ht="15">
      <c r="A778" s="10" t="s">
        <v>39</v>
      </c>
      <c r="B778" s="11"/>
      <c r="C778" s="102"/>
      <c r="D778" s="165" t="s">
        <v>147</v>
      </c>
      <c r="E778" s="102"/>
      <c r="F778" s="102"/>
      <c r="G778" s="102"/>
    </row>
    <row r="779" spans="1:7" ht="15">
      <c r="A779" s="10" t="s">
        <v>164</v>
      </c>
      <c r="B779" s="11" t="s">
        <v>151</v>
      </c>
      <c r="C779" s="126">
        <f>C780+C781</f>
        <v>0</v>
      </c>
      <c r="D779" s="163">
        <f>E779+F779+G779</f>
        <v>0</v>
      </c>
      <c r="E779" s="126">
        <f>E780+E781</f>
        <v>0</v>
      </c>
      <c r="F779" s="126">
        <f>F780+F781</f>
        <v>0</v>
      </c>
      <c r="G779" s="126">
        <f>G780+G781</f>
        <v>0</v>
      </c>
    </row>
    <row r="780" spans="1:7" ht="14.25">
      <c r="A780" s="8" t="s">
        <v>166</v>
      </c>
      <c r="B780" s="9" t="s">
        <v>167</v>
      </c>
      <c r="C780" s="114"/>
      <c r="D780" s="163">
        <f>E780+F780+G780</f>
        <v>0</v>
      </c>
      <c r="E780" s="115"/>
      <c r="F780" s="115"/>
      <c r="G780" s="115"/>
    </row>
    <row r="781" spans="1:7" ht="14.25">
      <c r="A781" s="8" t="s">
        <v>168</v>
      </c>
      <c r="B781" s="9" t="s">
        <v>169</v>
      </c>
      <c r="C781" s="114"/>
      <c r="D781" s="163">
        <f>E781+F781+G781</f>
        <v>0</v>
      </c>
      <c r="E781" s="115"/>
      <c r="F781" s="115"/>
      <c r="G781" s="115"/>
    </row>
    <row r="782" spans="1:7" s="65" customFormat="1" ht="14.25">
      <c r="A782" s="63" t="s">
        <v>224</v>
      </c>
      <c r="B782" s="64" t="s">
        <v>225</v>
      </c>
      <c r="C782" s="114">
        <v>9.3</v>
      </c>
      <c r="D782" s="163">
        <f>E782+F782+G782</f>
        <v>9.3</v>
      </c>
      <c r="E782" s="118">
        <v>0</v>
      </c>
      <c r="F782" s="118">
        <v>9.3</v>
      </c>
      <c r="G782" s="118">
        <v>0</v>
      </c>
    </row>
    <row r="783" spans="1:7" ht="14.25">
      <c r="A783" s="26" t="s">
        <v>13</v>
      </c>
      <c r="B783" s="13" t="s">
        <v>227</v>
      </c>
      <c r="C783" s="114"/>
      <c r="D783" s="163">
        <f>E783+F783+G783</f>
        <v>0</v>
      </c>
      <c r="E783" s="115"/>
      <c r="F783" s="115"/>
      <c r="G783" s="115"/>
    </row>
    <row r="784" spans="1:7" ht="12.75">
      <c r="A784" s="26"/>
      <c r="B784" s="13"/>
      <c r="C784" s="102"/>
      <c r="D784" s="165" t="s">
        <v>147</v>
      </c>
      <c r="E784" s="102"/>
      <c r="F784" s="102"/>
      <c r="G784" s="102"/>
    </row>
    <row r="785" spans="1:7" ht="15">
      <c r="A785" s="10" t="s">
        <v>235</v>
      </c>
      <c r="B785" s="13"/>
      <c r="C785" s="102"/>
      <c r="D785" s="165" t="s">
        <v>147</v>
      </c>
      <c r="E785" s="102"/>
      <c r="F785" s="102"/>
      <c r="G785" s="102"/>
    </row>
    <row r="786" spans="1:7" ht="15">
      <c r="A786" s="10"/>
      <c r="B786" s="13"/>
      <c r="C786" s="102"/>
      <c r="D786" s="165" t="s">
        <v>147</v>
      </c>
      <c r="E786" s="102"/>
      <c r="F786" s="102"/>
      <c r="G786" s="102"/>
    </row>
    <row r="787" spans="1:7" ht="15">
      <c r="A787" s="10" t="s">
        <v>39</v>
      </c>
      <c r="B787" s="11"/>
      <c r="C787" s="102"/>
      <c r="D787" s="165" t="s">
        <v>147</v>
      </c>
      <c r="E787" s="102"/>
      <c r="F787" s="102"/>
      <c r="G787" s="102"/>
    </row>
    <row r="788" spans="1:7" ht="15">
      <c r="A788" s="10" t="s">
        <v>164</v>
      </c>
      <c r="B788" s="11" t="s">
        <v>151</v>
      </c>
      <c r="C788" s="126">
        <f>C789+C790</f>
        <v>0</v>
      </c>
      <c r="D788" s="163">
        <f>E788+F788+G788</f>
        <v>0</v>
      </c>
      <c r="E788" s="126">
        <f>E789+E790</f>
        <v>0</v>
      </c>
      <c r="F788" s="126">
        <f>F789+F790</f>
        <v>0</v>
      </c>
      <c r="G788" s="126">
        <f>G789+G790</f>
        <v>0</v>
      </c>
    </row>
    <row r="789" spans="1:7" ht="14.25">
      <c r="A789" s="8" t="s">
        <v>166</v>
      </c>
      <c r="B789" s="9" t="s">
        <v>167</v>
      </c>
      <c r="C789" s="114"/>
      <c r="D789" s="163">
        <f>E789+F789+G789</f>
        <v>0</v>
      </c>
      <c r="E789" s="115"/>
      <c r="F789" s="115"/>
      <c r="G789" s="115"/>
    </row>
    <row r="790" spans="1:7" ht="14.25">
      <c r="A790" s="8" t="s">
        <v>168</v>
      </c>
      <c r="B790" s="9" t="s">
        <v>169</v>
      </c>
      <c r="C790" s="114"/>
      <c r="D790" s="163">
        <f>E790+F790+G790</f>
        <v>0</v>
      </c>
      <c r="E790" s="115"/>
      <c r="F790" s="115"/>
      <c r="G790" s="115"/>
    </row>
    <row r="791" spans="1:7" ht="14.25">
      <c r="A791" s="26" t="s">
        <v>13</v>
      </c>
      <c r="B791" s="13" t="s">
        <v>227</v>
      </c>
      <c r="C791" s="114"/>
      <c r="D791" s="163">
        <f>E791+F791+G791</f>
        <v>0</v>
      </c>
      <c r="E791" s="115"/>
      <c r="F791" s="115"/>
      <c r="G791" s="115"/>
    </row>
    <row r="792" spans="1:7" ht="12.75">
      <c r="A792" s="26"/>
      <c r="B792" s="13"/>
      <c r="C792" s="102"/>
      <c r="D792" s="165" t="s">
        <v>147</v>
      </c>
      <c r="E792" s="102"/>
      <c r="F792" s="102"/>
      <c r="G792" s="102"/>
    </row>
    <row r="793" spans="1:7" ht="28.5" customHeight="1">
      <c r="A793" s="10" t="s">
        <v>94</v>
      </c>
      <c r="B793" s="13"/>
      <c r="C793" s="102"/>
      <c r="D793" s="165" t="s">
        <v>147</v>
      </c>
      <c r="E793" s="102"/>
      <c r="F793" s="102"/>
      <c r="G793" s="102"/>
    </row>
    <row r="794" spans="1:7" ht="15" customHeight="1">
      <c r="A794" s="10"/>
      <c r="B794" s="13"/>
      <c r="C794" s="102"/>
      <c r="D794" s="165" t="s">
        <v>147</v>
      </c>
      <c r="E794" s="102"/>
      <c r="F794" s="102"/>
      <c r="G794" s="102"/>
    </row>
    <row r="795" spans="1:7" ht="15">
      <c r="A795" s="10" t="s">
        <v>39</v>
      </c>
      <c r="B795" s="11"/>
      <c r="C795" s="102"/>
      <c r="D795" s="165" t="s">
        <v>147</v>
      </c>
      <c r="E795" s="102"/>
      <c r="F795" s="102"/>
      <c r="G795" s="102"/>
    </row>
    <row r="796" spans="1:7" ht="15">
      <c r="A796" s="10" t="s">
        <v>164</v>
      </c>
      <c r="B796" s="11" t="s">
        <v>151</v>
      </c>
      <c r="C796" s="126">
        <f>C797+C798</f>
        <v>0</v>
      </c>
      <c r="D796" s="163">
        <f>E796+F796+G796</f>
        <v>0</v>
      </c>
      <c r="E796" s="126">
        <f>E797+E798</f>
        <v>0</v>
      </c>
      <c r="F796" s="126">
        <f>F797+F798</f>
        <v>0</v>
      </c>
      <c r="G796" s="126">
        <f>G797+G798</f>
        <v>0</v>
      </c>
    </row>
    <row r="797" spans="1:7" ht="14.25">
      <c r="A797" s="8" t="s">
        <v>166</v>
      </c>
      <c r="B797" s="9" t="s">
        <v>167</v>
      </c>
      <c r="C797" s="114"/>
      <c r="D797" s="163">
        <f>E797+F797+G797</f>
        <v>0</v>
      </c>
      <c r="E797" s="115"/>
      <c r="F797" s="115"/>
      <c r="G797" s="115"/>
    </row>
    <row r="798" spans="1:7" ht="14.25">
      <c r="A798" s="8" t="s">
        <v>168</v>
      </c>
      <c r="B798" s="9" t="s">
        <v>169</v>
      </c>
      <c r="C798" s="114"/>
      <c r="D798" s="163">
        <f>E798+F798+G798</f>
        <v>0</v>
      </c>
      <c r="E798" s="115"/>
      <c r="F798" s="115"/>
      <c r="G798" s="115"/>
    </row>
    <row r="799" spans="1:7" ht="14.25">
      <c r="A799" s="26" t="s">
        <v>212</v>
      </c>
      <c r="B799" s="13" t="s">
        <v>213</v>
      </c>
      <c r="C799" s="114">
        <v>174.2</v>
      </c>
      <c r="D799" s="163">
        <f>E799+F799+G799</f>
        <v>174.2</v>
      </c>
      <c r="E799" s="115">
        <v>0</v>
      </c>
      <c r="F799" s="115">
        <v>174.2</v>
      </c>
      <c r="G799" s="115">
        <v>0</v>
      </c>
    </row>
    <row r="800" spans="1:7" ht="14.25">
      <c r="A800" s="26" t="s">
        <v>13</v>
      </c>
      <c r="B800" s="13" t="s">
        <v>227</v>
      </c>
      <c r="C800" s="114"/>
      <c r="D800" s="163">
        <f>E800+F800+G800</f>
        <v>0</v>
      </c>
      <c r="E800" s="115"/>
      <c r="F800" s="115"/>
      <c r="G800" s="115"/>
    </row>
    <row r="801" spans="1:7" ht="12.75">
      <c r="A801" s="26"/>
      <c r="B801" s="26"/>
      <c r="C801" s="102"/>
      <c r="D801" s="165" t="s">
        <v>147</v>
      </c>
      <c r="E801" s="102"/>
      <c r="F801" s="102"/>
      <c r="G801" s="102"/>
    </row>
    <row r="802" spans="1:7" ht="30">
      <c r="A802" s="10" t="s">
        <v>20</v>
      </c>
      <c r="B802" s="13"/>
      <c r="C802" s="102"/>
      <c r="D802" s="165" t="s">
        <v>147</v>
      </c>
      <c r="E802" s="102"/>
      <c r="F802" s="102"/>
      <c r="G802" s="102"/>
    </row>
    <row r="803" spans="1:7" ht="15">
      <c r="A803" s="10"/>
      <c r="B803" s="13"/>
      <c r="C803" s="102"/>
      <c r="D803" s="165" t="s">
        <v>147</v>
      </c>
      <c r="E803" s="102"/>
      <c r="F803" s="102"/>
      <c r="G803" s="102"/>
    </row>
    <row r="804" spans="1:7" ht="15">
      <c r="A804" s="10" t="s">
        <v>39</v>
      </c>
      <c r="B804" s="11"/>
      <c r="C804" s="102"/>
      <c r="D804" s="165" t="s">
        <v>147</v>
      </c>
      <c r="E804" s="102"/>
      <c r="F804" s="102"/>
      <c r="G804" s="102"/>
    </row>
    <row r="805" spans="1:7" ht="15">
      <c r="A805" s="10" t="s">
        <v>164</v>
      </c>
      <c r="B805" s="11" t="s">
        <v>151</v>
      </c>
      <c r="C805" s="126">
        <f>C806+C807</f>
        <v>0</v>
      </c>
      <c r="D805" s="163">
        <f>E805+F805+G805</f>
        <v>0</v>
      </c>
      <c r="E805" s="126">
        <f>E806+E807</f>
        <v>0</v>
      </c>
      <c r="F805" s="126">
        <f>F806+F807</f>
        <v>0</v>
      </c>
      <c r="G805" s="126">
        <f>G806+G807</f>
        <v>0</v>
      </c>
    </row>
    <row r="806" spans="1:7" ht="14.25">
      <c r="A806" s="8" t="s">
        <v>166</v>
      </c>
      <c r="B806" s="9" t="s">
        <v>167</v>
      </c>
      <c r="C806" s="114"/>
      <c r="D806" s="163">
        <f>E806+F806+G806</f>
        <v>0</v>
      </c>
      <c r="E806" s="115"/>
      <c r="F806" s="115"/>
      <c r="G806" s="115"/>
    </row>
    <row r="807" spans="1:7" ht="14.25">
      <c r="A807" s="8" t="s">
        <v>168</v>
      </c>
      <c r="B807" s="9" t="s">
        <v>169</v>
      </c>
      <c r="C807" s="114"/>
      <c r="D807" s="163">
        <f>E807+F807+G807</f>
        <v>0</v>
      </c>
      <c r="E807" s="115"/>
      <c r="F807" s="115"/>
      <c r="G807" s="115"/>
    </row>
    <row r="808" spans="1:7" ht="12.75">
      <c r="A808" s="26"/>
      <c r="B808" s="13"/>
      <c r="C808" s="102"/>
      <c r="D808" s="165" t="s">
        <v>147</v>
      </c>
      <c r="E808" s="102"/>
      <c r="F808" s="102"/>
      <c r="G808" s="102"/>
    </row>
    <row r="809" spans="1:7" ht="45">
      <c r="A809" s="10" t="s">
        <v>95</v>
      </c>
      <c r="B809" s="13"/>
      <c r="C809" s="102"/>
      <c r="D809" s="165" t="s">
        <v>147</v>
      </c>
      <c r="E809" s="102"/>
      <c r="F809" s="102"/>
      <c r="G809" s="102"/>
    </row>
    <row r="810" spans="1:7" ht="15">
      <c r="A810" s="10"/>
      <c r="B810" s="13"/>
      <c r="C810" s="102"/>
      <c r="D810" s="165" t="s">
        <v>147</v>
      </c>
      <c r="E810" s="102"/>
      <c r="F810" s="102"/>
      <c r="G810" s="102"/>
    </row>
    <row r="811" spans="1:7" ht="15.75" customHeight="1">
      <c r="A811" s="10" t="s">
        <v>39</v>
      </c>
      <c r="B811" s="11"/>
      <c r="C811" s="102"/>
      <c r="D811" s="165" t="s">
        <v>147</v>
      </c>
      <c r="E811" s="102"/>
      <c r="F811" s="102"/>
      <c r="G811" s="102"/>
    </row>
    <row r="812" spans="1:7" ht="15.75" customHeight="1">
      <c r="A812" s="10" t="s">
        <v>164</v>
      </c>
      <c r="B812" s="11" t="s">
        <v>151</v>
      </c>
      <c r="C812" s="126">
        <f>C813+C814</f>
        <v>0</v>
      </c>
      <c r="D812" s="163">
        <f>E812+F812+G812</f>
        <v>0</v>
      </c>
      <c r="E812" s="126">
        <f>E813+E814</f>
        <v>0</v>
      </c>
      <c r="F812" s="126">
        <f>F813+F814</f>
        <v>0</v>
      </c>
      <c r="G812" s="126">
        <f>G813+G814</f>
        <v>0</v>
      </c>
    </row>
    <row r="813" spans="1:7" ht="14.25">
      <c r="A813" s="8" t="s">
        <v>166</v>
      </c>
      <c r="B813" s="9" t="s">
        <v>167</v>
      </c>
      <c r="C813" s="114"/>
      <c r="D813" s="163">
        <f>E813+F813+G813</f>
        <v>0</v>
      </c>
      <c r="E813" s="115"/>
      <c r="F813" s="115"/>
      <c r="G813" s="115"/>
    </row>
    <row r="814" spans="1:7" ht="14.25">
      <c r="A814" s="8" t="s">
        <v>168</v>
      </c>
      <c r="B814" s="9" t="s">
        <v>169</v>
      </c>
      <c r="C814" s="114"/>
      <c r="D814" s="163">
        <f>E814+F814+G814</f>
        <v>0</v>
      </c>
      <c r="E814" s="115"/>
      <c r="F814" s="115"/>
      <c r="G814" s="115"/>
    </row>
    <row r="815" spans="1:7" ht="14.25">
      <c r="A815" s="26" t="s">
        <v>13</v>
      </c>
      <c r="B815" s="13" t="s">
        <v>227</v>
      </c>
      <c r="C815" s="114"/>
      <c r="D815" s="163">
        <f>E815+F815+G815</f>
        <v>0</v>
      </c>
      <c r="E815" s="115"/>
      <c r="F815" s="115"/>
      <c r="G815" s="115"/>
    </row>
    <row r="816" spans="1:7" ht="15.75" customHeight="1">
      <c r="A816" s="26"/>
      <c r="B816" s="13"/>
      <c r="C816" s="102"/>
      <c r="D816" s="165" t="s">
        <v>147</v>
      </c>
      <c r="E816" s="102"/>
      <c r="F816" s="102"/>
      <c r="G816" s="102"/>
    </row>
    <row r="817" spans="1:7" ht="15.75" customHeight="1">
      <c r="A817" s="82" t="s">
        <v>230</v>
      </c>
      <c r="B817" s="13"/>
      <c r="C817" s="102"/>
      <c r="D817" s="165" t="s">
        <v>147</v>
      </c>
      <c r="E817" s="102"/>
      <c r="F817" s="102"/>
      <c r="G817" s="102"/>
    </row>
    <row r="818" spans="1:7" ht="15.75" customHeight="1">
      <c r="A818" s="8"/>
      <c r="B818" s="13"/>
      <c r="C818" s="102"/>
      <c r="D818" s="165" t="s">
        <v>147</v>
      </c>
      <c r="E818" s="102"/>
      <c r="F818" s="102"/>
      <c r="G818" s="102"/>
    </row>
    <row r="819" spans="1:7" ht="15.75" customHeight="1">
      <c r="A819" s="10" t="s">
        <v>96</v>
      </c>
      <c r="B819" s="13"/>
      <c r="C819" s="102"/>
      <c r="D819" s="165" t="s">
        <v>147</v>
      </c>
      <c r="E819" s="102"/>
      <c r="F819" s="102"/>
      <c r="G819" s="102"/>
    </row>
    <row r="820" spans="1:7" ht="15.75" customHeight="1">
      <c r="A820" s="10"/>
      <c r="B820" s="13"/>
      <c r="C820" s="102"/>
      <c r="D820" s="165" t="s">
        <v>147</v>
      </c>
      <c r="E820" s="102"/>
      <c r="F820" s="102"/>
      <c r="G820" s="102"/>
    </row>
    <row r="821" spans="1:7" ht="15">
      <c r="A821" s="10" t="s">
        <v>39</v>
      </c>
      <c r="B821" s="11"/>
      <c r="C821" s="102"/>
      <c r="D821" s="165" t="s">
        <v>147</v>
      </c>
      <c r="E821" s="102"/>
      <c r="F821" s="102"/>
      <c r="G821" s="102"/>
    </row>
    <row r="822" spans="1:7" ht="15">
      <c r="A822" s="10" t="s">
        <v>164</v>
      </c>
      <c r="B822" s="11" t="s">
        <v>151</v>
      </c>
      <c r="C822" s="126">
        <f>C823+C824</f>
        <v>0</v>
      </c>
      <c r="D822" s="163">
        <f>E822+F822+G822</f>
        <v>0</v>
      </c>
      <c r="E822" s="126">
        <f>E823+E824</f>
        <v>0</v>
      </c>
      <c r="F822" s="126">
        <f>F823+F824</f>
        <v>0</v>
      </c>
      <c r="G822" s="126">
        <f>G823+G824</f>
        <v>0</v>
      </c>
    </row>
    <row r="823" spans="1:7" ht="14.25">
      <c r="A823" s="8" t="s">
        <v>166</v>
      </c>
      <c r="B823" s="9" t="s">
        <v>167</v>
      </c>
      <c r="C823" s="114"/>
      <c r="D823" s="163">
        <f>E823+F823+G823</f>
        <v>0</v>
      </c>
      <c r="E823" s="115"/>
      <c r="F823" s="115"/>
      <c r="G823" s="115"/>
    </row>
    <row r="824" spans="1:7" ht="14.25">
      <c r="A824" s="8" t="s">
        <v>168</v>
      </c>
      <c r="B824" s="9" t="s">
        <v>169</v>
      </c>
      <c r="C824" s="114"/>
      <c r="D824" s="163">
        <f>E824+F824+G824</f>
        <v>0</v>
      </c>
      <c r="E824" s="115"/>
      <c r="F824" s="115"/>
      <c r="G824" s="115"/>
    </row>
    <row r="825" spans="1:7" ht="14.25">
      <c r="A825" s="26" t="s">
        <v>13</v>
      </c>
      <c r="B825" s="13" t="s">
        <v>227</v>
      </c>
      <c r="C825" s="114"/>
      <c r="D825" s="163">
        <f>E825+F825+G825</f>
        <v>0</v>
      </c>
      <c r="E825" s="115"/>
      <c r="F825" s="115"/>
      <c r="G825" s="115"/>
    </row>
    <row r="826" spans="1:7" ht="12.75">
      <c r="A826" s="26"/>
      <c r="B826" s="13"/>
      <c r="C826" s="102"/>
      <c r="D826" s="165" t="s">
        <v>147</v>
      </c>
      <c r="E826" s="102"/>
      <c r="F826" s="102"/>
      <c r="G826" s="102"/>
    </row>
    <row r="827" spans="1:7" ht="15">
      <c r="A827" s="10" t="s">
        <v>97</v>
      </c>
      <c r="B827" s="13"/>
      <c r="C827" s="102"/>
      <c r="D827" s="165" t="s">
        <v>147</v>
      </c>
      <c r="E827" s="102"/>
      <c r="F827" s="102"/>
      <c r="G827" s="102"/>
    </row>
    <row r="828" spans="1:7" ht="15">
      <c r="A828" s="10"/>
      <c r="B828" s="13"/>
      <c r="C828" s="102"/>
      <c r="D828" s="165" t="s">
        <v>147</v>
      </c>
      <c r="E828" s="102"/>
      <c r="F828" s="102"/>
      <c r="G828" s="102"/>
    </row>
    <row r="829" spans="1:7" ht="15">
      <c r="A829" s="10" t="s">
        <v>39</v>
      </c>
      <c r="B829" s="11"/>
      <c r="C829" s="102"/>
      <c r="D829" s="165" t="s">
        <v>147</v>
      </c>
      <c r="E829" s="102"/>
      <c r="F829" s="102"/>
      <c r="G829" s="102"/>
    </row>
    <row r="830" spans="1:7" ht="15">
      <c r="A830" s="10" t="s">
        <v>164</v>
      </c>
      <c r="B830" s="11" t="s">
        <v>151</v>
      </c>
      <c r="C830" s="126">
        <f>C831+C832</f>
        <v>3</v>
      </c>
      <c r="D830" s="163">
        <f>E830+F830+G830</f>
        <v>3</v>
      </c>
      <c r="E830" s="126">
        <f>E831+E832</f>
        <v>0</v>
      </c>
      <c r="F830" s="126">
        <f>F831+F832</f>
        <v>3</v>
      </c>
      <c r="G830" s="126">
        <f>G831+G832</f>
        <v>0</v>
      </c>
    </row>
    <row r="831" spans="1:7" ht="14.25">
      <c r="A831" s="8" t="s">
        <v>166</v>
      </c>
      <c r="B831" s="9" t="s">
        <v>167</v>
      </c>
      <c r="C831" s="114">
        <v>3</v>
      </c>
      <c r="D831" s="163">
        <f>E831+F831+G831</f>
        <v>3</v>
      </c>
      <c r="E831" s="115">
        <v>0</v>
      </c>
      <c r="F831" s="115">
        <v>3</v>
      </c>
      <c r="G831" s="115">
        <v>0</v>
      </c>
    </row>
    <row r="832" spans="1:7" ht="14.25">
      <c r="A832" s="8" t="s">
        <v>168</v>
      </c>
      <c r="B832" s="9" t="s">
        <v>169</v>
      </c>
      <c r="C832" s="114"/>
      <c r="D832" s="163">
        <f>E832+F832+G832</f>
        <v>0</v>
      </c>
      <c r="E832" s="115"/>
      <c r="F832" s="115"/>
      <c r="G832" s="115"/>
    </row>
    <row r="833" spans="1:7" ht="14.25">
      <c r="A833" s="26" t="s">
        <v>206</v>
      </c>
      <c r="B833" s="13" t="s">
        <v>207</v>
      </c>
      <c r="C833" s="114">
        <v>145210</v>
      </c>
      <c r="D833" s="163">
        <f>E833+F833+G833</f>
        <v>145210</v>
      </c>
      <c r="E833" s="115">
        <v>0</v>
      </c>
      <c r="F833" s="115">
        <v>145210</v>
      </c>
      <c r="G833" s="115">
        <v>0</v>
      </c>
    </row>
    <row r="834" spans="1:7" ht="14.25">
      <c r="A834" s="26" t="s">
        <v>13</v>
      </c>
      <c r="B834" s="13" t="s">
        <v>227</v>
      </c>
      <c r="C834" s="114">
        <v>2</v>
      </c>
      <c r="D834" s="163">
        <f>E834+F834+G834</f>
        <v>2</v>
      </c>
      <c r="E834" s="115">
        <v>0</v>
      </c>
      <c r="F834" s="115">
        <v>2</v>
      </c>
      <c r="G834" s="115">
        <v>0</v>
      </c>
    </row>
    <row r="835" spans="1:7" ht="12.75">
      <c r="A835" s="26"/>
      <c r="B835" s="13"/>
      <c r="C835" s="102"/>
      <c r="D835" s="165" t="s">
        <v>147</v>
      </c>
      <c r="E835" s="102"/>
      <c r="F835" s="102"/>
      <c r="G835" s="102"/>
    </row>
    <row r="836" spans="1:7" ht="15">
      <c r="A836" s="10" t="s">
        <v>98</v>
      </c>
      <c r="B836" s="13"/>
      <c r="C836" s="102"/>
      <c r="D836" s="165" t="s">
        <v>147</v>
      </c>
      <c r="E836" s="102"/>
      <c r="F836" s="102"/>
      <c r="G836" s="102"/>
    </row>
    <row r="837" spans="1:7" ht="15">
      <c r="A837" s="10"/>
      <c r="B837" s="13"/>
      <c r="C837" s="102"/>
      <c r="D837" s="165" t="s">
        <v>147</v>
      </c>
      <c r="E837" s="102"/>
      <c r="F837" s="102"/>
      <c r="G837" s="102"/>
    </row>
    <row r="838" spans="1:7" ht="15">
      <c r="A838" s="10" t="s">
        <v>39</v>
      </c>
      <c r="B838" s="11"/>
      <c r="C838" s="102"/>
      <c r="D838" s="165" t="s">
        <v>147</v>
      </c>
      <c r="E838" s="102"/>
      <c r="F838" s="102"/>
      <c r="G838" s="102"/>
    </row>
    <row r="839" spans="1:7" ht="15">
      <c r="A839" s="10" t="s">
        <v>164</v>
      </c>
      <c r="B839" s="11" t="s">
        <v>151</v>
      </c>
      <c r="C839" s="126">
        <f>C840+C841</f>
        <v>8</v>
      </c>
      <c r="D839" s="163">
        <f>E839+F839+G839</f>
        <v>8</v>
      </c>
      <c r="E839" s="126">
        <f>E840+E841</f>
        <v>0</v>
      </c>
      <c r="F839" s="126">
        <f>F840+F841</f>
        <v>8</v>
      </c>
      <c r="G839" s="126">
        <f>G840+G841</f>
        <v>0</v>
      </c>
    </row>
    <row r="840" spans="1:7" ht="14.25">
      <c r="A840" s="8" t="s">
        <v>166</v>
      </c>
      <c r="B840" s="9" t="s">
        <v>167</v>
      </c>
      <c r="C840" s="114">
        <v>8</v>
      </c>
      <c r="D840" s="163">
        <f>E840+F840+G840</f>
        <v>8</v>
      </c>
      <c r="E840" s="115">
        <v>0</v>
      </c>
      <c r="F840" s="115">
        <v>8</v>
      </c>
      <c r="G840" s="115">
        <v>0</v>
      </c>
    </row>
    <row r="841" spans="1:7" ht="14.25">
      <c r="A841" s="8" t="s">
        <v>168</v>
      </c>
      <c r="B841" s="9" t="s">
        <v>169</v>
      </c>
      <c r="C841" s="114"/>
      <c r="D841" s="163">
        <f>E841+F841+G841</f>
        <v>0</v>
      </c>
      <c r="E841" s="115"/>
      <c r="F841" s="115"/>
      <c r="G841" s="115"/>
    </row>
    <row r="842" spans="1:7" ht="14.25">
      <c r="A842" s="26" t="s">
        <v>13</v>
      </c>
      <c r="B842" s="13" t="s">
        <v>227</v>
      </c>
      <c r="C842" s="114">
        <v>5</v>
      </c>
      <c r="D842" s="163">
        <f>E842+F842+G842</f>
        <v>5</v>
      </c>
      <c r="E842" s="115">
        <v>0</v>
      </c>
      <c r="F842" s="115">
        <v>5</v>
      </c>
      <c r="G842" s="115">
        <v>0</v>
      </c>
    </row>
    <row r="843" spans="1:7" ht="12.75">
      <c r="A843" s="26"/>
      <c r="B843" s="13"/>
      <c r="C843" s="102"/>
      <c r="D843" s="165" t="s">
        <v>147</v>
      </c>
      <c r="E843" s="102"/>
      <c r="F843" s="102"/>
      <c r="G843" s="102"/>
    </row>
    <row r="844" spans="1:7" ht="30">
      <c r="A844" s="10" t="s">
        <v>99</v>
      </c>
      <c r="B844" s="13"/>
      <c r="C844" s="102"/>
      <c r="D844" s="165" t="s">
        <v>147</v>
      </c>
      <c r="E844" s="102"/>
      <c r="F844" s="102"/>
      <c r="G844" s="102"/>
    </row>
    <row r="845" spans="1:7" ht="15">
      <c r="A845" s="10"/>
      <c r="B845" s="13"/>
      <c r="C845" s="102"/>
      <c r="D845" s="165" t="s">
        <v>147</v>
      </c>
      <c r="E845" s="102"/>
      <c r="F845" s="102"/>
      <c r="G845" s="102"/>
    </row>
    <row r="846" spans="1:7" ht="15">
      <c r="A846" s="10" t="s">
        <v>39</v>
      </c>
      <c r="B846" s="11"/>
      <c r="C846" s="102"/>
      <c r="D846" s="165" t="s">
        <v>147</v>
      </c>
      <c r="E846" s="102"/>
      <c r="F846" s="102"/>
      <c r="G846" s="102"/>
    </row>
    <row r="847" spans="1:7" ht="15">
      <c r="A847" s="10" t="s">
        <v>164</v>
      </c>
      <c r="B847" s="11" t="s">
        <v>151</v>
      </c>
      <c r="C847" s="126">
        <f>C848+C849</f>
        <v>0</v>
      </c>
      <c r="D847" s="163">
        <f>E847+F847+G847</f>
        <v>0</v>
      </c>
      <c r="E847" s="126">
        <f>E848+E849</f>
        <v>0</v>
      </c>
      <c r="F847" s="126">
        <f>F848+F849</f>
        <v>0</v>
      </c>
      <c r="G847" s="126">
        <f>G848+G849</f>
        <v>0</v>
      </c>
    </row>
    <row r="848" spans="1:7" ht="14.25">
      <c r="A848" s="8" t="s">
        <v>166</v>
      </c>
      <c r="B848" s="9" t="s">
        <v>167</v>
      </c>
      <c r="C848" s="114"/>
      <c r="D848" s="163">
        <f>E848+F848+G848</f>
        <v>0</v>
      </c>
      <c r="E848" s="115"/>
      <c r="F848" s="115"/>
      <c r="G848" s="115"/>
    </row>
    <row r="849" spans="1:7" ht="14.25">
      <c r="A849" s="8" t="s">
        <v>168</v>
      </c>
      <c r="B849" s="9" t="s">
        <v>169</v>
      </c>
      <c r="C849" s="114"/>
      <c r="D849" s="163">
        <f>E849+F849+G849</f>
        <v>0</v>
      </c>
      <c r="E849" s="115"/>
      <c r="F849" s="115"/>
      <c r="G849" s="115"/>
    </row>
    <row r="850" spans="1:7" ht="14.25">
      <c r="A850" s="26" t="s">
        <v>13</v>
      </c>
      <c r="B850" s="13" t="s">
        <v>227</v>
      </c>
      <c r="C850" s="114"/>
      <c r="D850" s="163">
        <f>E850+F850+G850</f>
        <v>0</v>
      </c>
      <c r="E850" s="115"/>
      <c r="F850" s="115"/>
      <c r="G850" s="115"/>
    </row>
    <row r="851" spans="1:7" ht="12.75">
      <c r="A851" s="26"/>
      <c r="B851" s="13"/>
      <c r="C851" s="102"/>
      <c r="D851" s="165" t="s">
        <v>147</v>
      </c>
      <c r="E851" s="102"/>
      <c r="F851" s="102"/>
      <c r="G851" s="102"/>
    </row>
    <row r="852" spans="1:7" ht="15">
      <c r="A852" s="10" t="s">
        <v>100</v>
      </c>
      <c r="B852" s="13"/>
      <c r="C852" s="102"/>
      <c r="D852" s="165" t="s">
        <v>147</v>
      </c>
      <c r="E852" s="102"/>
      <c r="F852" s="102"/>
      <c r="G852" s="102"/>
    </row>
    <row r="853" spans="1:7" ht="15">
      <c r="A853" s="10"/>
      <c r="B853" s="13"/>
      <c r="C853" s="102"/>
      <c r="D853" s="165" t="s">
        <v>147</v>
      </c>
      <c r="E853" s="102"/>
      <c r="F853" s="102"/>
      <c r="G853" s="102"/>
    </row>
    <row r="854" spans="1:7" ht="15">
      <c r="A854" s="10" t="s">
        <v>39</v>
      </c>
      <c r="B854" s="11"/>
      <c r="C854" s="102"/>
      <c r="D854" s="165" t="s">
        <v>147</v>
      </c>
      <c r="E854" s="102"/>
      <c r="F854" s="102"/>
      <c r="G854" s="102"/>
    </row>
    <row r="855" spans="1:7" ht="15">
      <c r="A855" s="10" t="s">
        <v>164</v>
      </c>
      <c r="B855" s="11" t="s">
        <v>151</v>
      </c>
      <c r="C855" s="126">
        <f>C856+C857</f>
        <v>0</v>
      </c>
      <c r="D855" s="163">
        <f>E855+F855+G855</f>
        <v>0</v>
      </c>
      <c r="E855" s="126">
        <f>E856+E857</f>
        <v>0</v>
      </c>
      <c r="F855" s="126">
        <f>F856+F857</f>
        <v>0</v>
      </c>
      <c r="G855" s="126">
        <f>G856+G857</f>
        <v>0</v>
      </c>
    </row>
    <row r="856" spans="1:7" ht="14.25">
      <c r="A856" s="8" t="s">
        <v>166</v>
      </c>
      <c r="B856" s="9" t="s">
        <v>167</v>
      </c>
      <c r="C856" s="114"/>
      <c r="D856" s="163">
        <f>E856+F856+G856</f>
        <v>0</v>
      </c>
      <c r="E856" s="115"/>
      <c r="F856" s="115"/>
      <c r="G856" s="115"/>
    </row>
    <row r="857" spans="1:7" ht="14.25">
      <c r="A857" s="8" t="s">
        <v>168</v>
      </c>
      <c r="B857" s="9" t="s">
        <v>169</v>
      </c>
      <c r="C857" s="114"/>
      <c r="D857" s="163">
        <f>E857+F857+G857</f>
        <v>0</v>
      </c>
      <c r="E857" s="115"/>
      <c r="F857" s="115"/>
      <c r="G857" s="115"/>
    </row>
    <row r="858" spans="1:7" ht="14.25">
      <c r="A858" s="26" t="s">
        <v>13</v>
      </c>
      <c r="B858" s="13" t="s">
        <v>227</v>
      </c>
      <c r="C858" s="114"/>
      <c r="D858" s="163">
        <f>E858+F858+G858</f>
        <v>0</v>
      </c>
      <c r="E858" s="115"/>
      <c r="F858" s="115"/>
      <c r="G858" s="115"/>
    </row>
    <row r="859" spans="1:7" ht="12.75">
      <c r="A859" s="26"/>
      <c r="B859" s="13"/>
      <c r="C859" s="102"/>
      <c r="D859" s="165" t="s">
        <v>147</v>
      </c>
      <c r="E859" s="102"/>
      <c r="F859" s="102"/>
      <c r="G859" s="102"/>
    </row>
    <row r="860" spans="1:7" ht="30">
      <c r="A860" s="10" t="s">
        <v>20</v>
      </c>
      <c r="B860" s="13"/>
      <c r="C860" s="102"/>
      <c r="D860" s="165" t="s">
        <v>147</v>
      </c>
      <c r="E860" s="102"/>
      <c r="F860" s="102"/>
      <c r="G860" s="102"/>
    </row>
    <row r="861" spans="1:7" ht="15">
      <c r="A861" s="10"/>
      <c r="B861" s="13"/>
      <c r="C861" s="102"/>
      <c r="D861" s="165" t="s">
        <v>147</v>
      </c>
      <c r="E861" s="102"/>
      <c r="F861" s="102"/>
      <c r="G861" s="102"/>
    </row>
    <row r="862" spans="1:7" ht="15">
      <c r="A862" s="10" t="s">
        <v>39</v>
      </c>
      <c r="B862" s="11"/>
      <c r="C862" s="102"/>
      <c r="D862" s="165" t="s">
        <v>147</v>
      </c>
      <c r="E862" s="102"/>
      <c r="F862" s="102"/>
      <c r="G862" s="102"/>
    </row>
    <row r="863" spans="1:7" ht="15">
      <c r="A863" s="10" t="s">
        <v>164</v>
      </c>
      <c r="B863" s="11" t="s">
        <v>151</v>
      </c>
      <c r="C863" s="126">
        <f>C864+C865</f>
        <v>0</v>
      </c>
      <c r="D863" s="163">
        <f>E863+F863+G863</f>
        <v>0</v>
      </c>
      <c r="E863" s="126">
        <f>E864+E865</f>
        <v>0</v>
      </c>
      <c r="F863" s="126">
        <f>F864+F865</f>
        <v>0</v>
      </c>
      <c r="G863" s="126">
        <f>G864+G865</f>
        <v>0</v>
      </c>
    </row>
    <row r="864" spans="1:7" ht="14.25">
      <c r="A864" s="8" t="s">
        <v>166</v>
      </c>
      <c r="B864" s="9" t="s">
        <v>167</v>
      </c>
      <c r="C864" s="114"/>
      <c r="D864" s="163">
        <f>E864+F864+G864</f>
        <v>0</v>
      </c>
      <c r="E864" s="115"/>
      <c r="F864" s="115"/>
      <c r="G864" s="115"/>
    </row>
    <row r="865" spans="1:7" ht="14.25">
      <c r="A865" s="8" t="s">
        <v>168</v>
      </c>
      <c r="B865" s="9" t="s">
        <v>169</v>
      </c>
      <c r="C865" s="114"/>
      <c r="D865" s="163">
        <f>E865+F865+G865</f>
        <v>0</v>
      </c>
      <c r="E865" s="115"/>
      <c r="F865" s="115"/>
      <c r="G865" s="115"/>
    </row>
    <row r="866" spans="1:7" ht="12.75">
      <c r="A866" s="26"/>
      <c r="B866" s="13"/>
      <c r="C866" s="102"/>
      <c r="D866" s="165" t="s">
        <v>147</v>
      </c>
      <c r="E866" s="102"/>
      <c r="F866" s="102"/>
      <c r="G866" s="102"/>
    </row>
    <row r="867" spans="1:7" ht="30">
      <c r="A867" s="10" t="s">
        <v>101</v>
      </c>
      <c r="B867" s="13"/>
      <c r="C867" s="102"/>
      <c r="D867" s="165" t="s">
        <v>147</v>
      </c>
      <c r="E867" s="102"/>
      <c r="F867" s="102"/>
      <c r="G867" s="102"/>
    </row>
    <row r="868" spans="1:7" ht="15">
      <c r="A868" s="10"/>
      <c r="B868" s="13"/>
      <c r="C868" s="102"/>
      <c r="D868" s="165" t="s">
        <v>147</v>
      </c>
      <c r="E868" s="102"/>
      <c r="F868" s="102"/>
      <c r="G868" s="102"/>
    </row>
    <row r="869" spans="1:7" ht="15">
      <c r="A869" s="10" t="s">
        <v>39</v>
      </c>
      <c r="B869" s="11"/>
      <c r="C869" s="102"/>
      <c r="D869" s="165" t="s">
        <v>147</v>
      </c>
      <c r="E869" s="102"/>
      <c r="F869" s="102"/>
      <c r="G869" s="102"/>
    </row>
    <row r="870" spans="1:7" ht="15">
      <c r="A870" s="10" t="s">
        <v>164</v>
      </c>
      <c r="B870" s="11" t="s">
        <v>151</v>
      </c>
      <c r="C870" s="126">
        <f>C871+C872</f>
        <v>0</v>
      </c>
      <c r="D870" s="163">
        <f>E870+F870+G870</f>
        <v>0</v>
      </c>
      <c r="E870" s="126">
        <f>E871+E872</f>
        <v>0</v>
      </c>
      <c r="F870" s="126">
        <f>F871+F872</f>
        <v>0</v>
      </c>
      <c r="G870" s="126">
        <f>G871+G872</f>
        <v>0</v>
      </c>
    </row>
    <row r="871" spans="1:7" ht="14.25">
      <c r="A871" s="8" t="s">
        <v>166</v>
      </c>
      <c r="B871" s="9" t="s">
        <v>167</v>
      </c>
      <c r="C871" s="114"/>
      <c r="D871" s="163">
        <f>E871+F871+G871</f>
        <v>0</v>
      </c>
      <c r="E871" s="115"/>
      <c r="F871" s="115"/>
      <c r="G871" s="115"/>
    </row>
    <row r="872" spans="1:7" ht="14.25">
      <c r="A872" s="8" t="s">
        <v>168</v>
      </c>
      <c r="B872" s="9" t="s">
        <v>169</v>
      </c>
      <c r="C872" s="114"/>
      <c r="D872" s="163">
        <f>E872+F872+G872</f>
        <v>0</v>
      </c>
      <c r="E872" s="115"/>
      <c r="F872" s="115"/>
      <c r="G872" s="115"/>
    </row>
    <row r="873" spans="1:7" ht="14.25">
      <c r="A873" s="26" t="s">
        <v>13</v>
      </c>
      <c r="B873" s="13" t="s">
        <v>227</v>
      </c>
      <c r="C873" s="114"/>
      <c r="D873" s="163">
        <f>E873+F873+G873</f>
        <v>0</v>
      </c>
      <c r="E873" s="115"/>
      <c r="F873" s="115"/>
      <c r="G873" s="115"/>
    </row>
    <row r="874" spans="1:7" ht="12.75">
      <c r="A874" s="26"/>
      <c r="B874" s="13"/>
      <c r="C874" s="102"/>
      <c r="D874" s="165" t="s">
        <v>147</v>
      </c>
      <c r="E874" s="102"/>
      <c r="F874" s="102"/>
      <c r="G874" s="102"/>
    </row>
    <row r="875" spans="1:7" s="4" customFormat="1" ht="36">
      <c r="A875" s="38" t="s">
        <v>102</v>
      </c>
      <c r="B875" s="5"/>
      <c r="C875" s="102"/>
      <c r="D875" s="165" t="s">
        <v>147</v>
      </c>
      <c r="E875" s="102"/>
      <c r="F875" s="102"/>
      <c r="G875" s="102"/>
    </row>
    <row r="876" spans="1:7" s="4" customFormat="1" ht="12.75">
      <c r="A876" s="27"/>
      <c r="B876" s="5"/>
      <c r="C876" s="103"/>
      <c r="D876" s="165" t="s">
        <v>147</v>
      </c>
      <c r="E876" s="103"/>
      <c r="F876" s="103"/>
      <c r="G876" s="103"/>
    </row>
    <row r="877" spans="1:7" ht="30.75" customHeight="1">
      <c r="A877" s="66" t="s">
        <v>103</v>
      </c>
      <c r="B877" s="81"/>
      <c r="C877" s="102"/>
      <c r="D877" s="165" t="s">
        <v>147</v>
      </c>
      <c r="E877" s="102"/>
      <c r="F877" s="102"/>
      <c r="G877" s="102"/>
    </row>
    <row r="878" spans="1:7" ht="16.5" customHeight="1">
      <c r="A878" s="66"/>
      <c r="B878" s="81"/>
      <c r="C878" s="102"/>
      <c r="D878" s="165" t="s">
        <v>147</v>
      </c>
      <c r="E878" s="102"/>
      <c r="F878" s="102"/>
      <c r="G878" s="102"/>
    </row>
    <row r="879" spans="1:7" ht="15">
      <c r="A879" s="67" t="s">
        <v>12</v>
      </c>
      <c r="B879" s="68"/>
      <c r="C879" s="102"/>
      <c r="D879" s="165" t="s">
        <v>147</v>
      </c>
      <c r="E879" s="102"/>
      <c r="F879" s="102"/>
      <c r="G879" s="102"/>
    </row>
    <row r="880" spans="1:7" ht="15">
      <c r="A880" s="67" t="s">
        <v>164</v>
      </c>
      <c r="B880" s="68" t="s">
        <v>151</v>
      </c>
      <c r="C880" s="126">
        <f>C881+C882</f>
        <v>3</v>
      </c>
      <c r="D880" s="163">
        <f>E880+F880+G880</f>
        <v>3</v>
      </c>
      <c r="E880" s="126">
        <f>E881+E882</f>
        <v>0</v>
      </c>
      <c r="F880" s="126">
        <f>F881+F882</f>
        <v>3</v>
      </c>
      <c r="G880" s="126">
        <f>G881+G882</f>
        <v>0</v>
      </c>
    </row>
    <row r="881" spans="1:7" ht="14.25">
      <c r="A881" s="69" t="s">
        <v>166</v>
      </c>
      <c r="B881" s="70" t="s">
        <v>167</v>
      </c>
      <c r="C881" s="128">
        <f>C890+C898+C906</f>
        <v>3</v>
      </c>
      <c r="D881" s="163">
        <f>E881+F881+G881</f>
        <v>3</v>
      </c>
      <c r="E881" s="128">
        <f aca="true" t="shared" si="53" ref="E881:G882">E890+E898+E906</f>
        <v>0</v>
      </c>
      <c r="F881" s="128">
        <f t="shared" si="53"/>
        <v>3</v>
      </c>
      <c r="G881" s="128">
        <f t="shared" si="53"/>
        <v>0</v>
      </c>
    </row>
    <row r="882" spans="1:7" ht="14.25">
      <c r="A882" s="69" t="s">
        <v>168</v>
      </c>
      <c r="B882" s="70" t="s">
        <v>169</v>
      </c>
      <c r="C882" s="128">
        <f>C891+C899+C907</f>
        <v>0</v>
      </c>
      <c r="D882" s="163">
        <f>E882+F882+G882</f>
        <v>0</v>
      </c>
      <c r="E882" s="128">
        <f t="shared" si="53"/>
        <v>0</v>
      </c>
      <c r="F882" s="128">
        <f t="shared" si="53"/>
        <v>0</v>
      </c>
      <c r="G882" s="128">
        <f t="shared" si="53"/>
        <v>0</v>
      </c>
    </row>
    <row r="883" spans="1:7" ht="14.25">
      <c r="A883" s="79" t="s">
        <v>191</v>
      </c>
      <c r="B883" s="72" t="s">
        <v>153</v>
      </c>
      <c r="C883" s="128">
        <f>C908</f>
        <v>16</v>
      </c>
      <c r="D883" s="163">
        <f>E883+F883+G883</f>
        <v>16</v>
      </c>
      <c r="E883" s="128">
        <f>E908</f>
        <v>16</v>
      </c>
      <c r="F883" s="128">
        <f>F908</f>
        <v>0</v>
      </c>
      <c r="G883" s="128">
        <f>G908</f>
        <v>0</v>
      </c>
    </row>
    <row r="884" spans="1:7" ht="14.25">
      <c r="A884" s="71" t="s">
        <v>226</v>
      </c>
      <c r="B884" s="72" t="s">
        <v>227</v>
      </c>
      <c r="C884" s="128">
        <f>C892+C900+C909</f>
        <v>3</v>
      </c>
      <c r="D884" s="163">
        <f>E884+F884+G884</f>
        <v>3</v>
      </c>
      <c r="E884" s="128">
        <f>E892+E900+E909</f>
        <v>0</v>
      </c>
      <c r="F884" s="128">
        <f>F892+F900+F909</f>
        <v>3</v>
      </c>
      <c r="G884" s="128">
        <f>G892+G900+G909</f>
        <v>0</v>
      </c>
    </row>
    <row r="885" spans="1:7" ht="12.75">
      <c r="A885" s="12"/>
      <c r="B885" s="31"/>
      <c r="C885" s="102"/>
      <c r="D885" s="165" t="s">
        <v>147</v>
      </c>
      <c r="E885" s="102"/>
      <c r="F885" s="102"/>
      <c r="G885" s="102"/>
    </row>
    <row r="886" spans="1:7" ht="15.75">
      <c r="A886" s="83" t="s">
        <v>104</v>
      </c>
      <c r="B886" s="84"/>
      <c r="C886" s="102"/>
      <c r="D886" s="165" t="s">
        <v>147</v>
      </c>
      <c r="E886" s="102"/>
      <c r="F886" s="102"/>
      <c r="G886" s="102"/>
    </row>
    <row r="887" spans="1:7" ht="15.75">
      <c r="A887" s="83"/>
      <c r="B887" s="84"/>
      <c r="C887" s="102"/>
      <c r="D887" s="165" t="s">
        <v>147</v>
      </c>
      <c r="E887" s="102"/>
      <c r="F887" s="102"/>
      <c r="G887" s="102"/>
    </row>
    <row r="888" spans="1:7" ht="15">
      <c r="A888" s="85" t="s">
        <v>39</v>
      </c>
      <c r="B888" s="86"/>
      <c r="C888" s="102"/>
      <c r="D888" s="165" t="s">
        <v>147</v>
      </c>
      <c r="E888" s="102"/>
      <c r="F888" s="102"/>
      <c r="G888" s="102"/>
    </row>
    <row r="889" spans="1:7" ht="15">
      <c r="A889" s="85" t="s">
        <v>164</v>
      </c>
      <c r="B889" s="86" t="s">
        <v>151</v>
      </c>
      <c r="C889" s="126">
        <f>C890+C891</f>
        <v>0</v>
      </c>
      <c r="D889" s="163">
        <f>E889+F889+G889</f>
        <v>0</v>
      </c>
      <c r="E889" s="126">
        <f>E890+E891</f>
        <v>0</v>
      </c>
      <c r="F889" s="126">
        <f>F890+F891</f>
        <v>0</v>
      </c>
      <c r="G889" s="126">
        <f>G890+G891</f>
        <v>0</v>
      </c>
    </row>
    <row r="890" spans="1:7" ht="14.25">
      <c r="A890" s="87" t="s">
        <v>166</v>
      </c>
      <c r="B890" s="88" t="s">
        <v>167</v>
      </c>
      <c r="C890" s="128">
        <f aca="true" t="shared" si="54" ref="C890:G891">C917+C925</f>
        <v>0</v>
      </c>
      <c r="D890" s="163">
        <f>E890+F890+G890</f>
        <v>0</v>
      </c>
      <c r="E890" s="128">
        <f t="shared" si="54"/>
        <v>0</v>
      </c>
      <c r="F890" s="128">
        <f t="shared" si="54"/>
        <v>0</v>
      </c>
      <c r="G890" s="128">
        <f t="shared" si="54"/>
        <v>0</v>
      </c>
    </row>
    <row r="891" spans="1:7" ht="14.25">
      <c r="A891" s="87" t="s">
        <v>168</v>
      </c>
      <c r="B891" s="88" t="s">
        <v>169</v>
      </c>
      <c r="C891" s="128">
        <f t="shared" si="54"/>
        <v>0</v>
      </c>
      <c r="D891" s="163">
        <f>E891+F891+G891</f>
        <v>0</v>
      </c>
      <c r="E891" s="128">
        <f t="shared" si="54"/>
        <v>0</v>
      </c>
      <c r="F891" s="128">
        <f t="shared" si="54"/>
        <v>0</v>
      </c>
      <c r="G891" s="128">
        <f t="shared" si="54"/>
        <v>0</v>
      </c>
    </row>
    <row r="892" spans="1:7" ht="14.25">
      <c r="A892" s="89" t="s">
        <v>13</v>
      </c>
      <c r="B892" s="90" t="s">
        <v>227</v>
      </c>
      <c r="C892" s="128">
        <f>C919</f>
        <v>0</v>
      </c>
      <c r="D892" s="163">
        <f>E892+F892+G892</f>
        <v>0</v>
      </c>
      <c r="E892" s="128">
        <f>E919</f>
        <v>0</v>
      </c>
      <c r="F892" s="128">
        <f>F919</f>
        <v>0</v>
      </c>
      <c r="G892" s="128">
        <f>G919</f>
        <v>0</v>
      </c>
    </row>
    <row r="893" spans="1:7" ht="12.75">
      <c r="A893" s="91"/>
      <c r="B893" s="84"/>
      <c r="C893" s="102"/>
      <c r="D893" s="165" t="s">
        <v>147</v>
      </c>
      <c r="E893" s="102"/>
      <c r="F893" s="102"/>
      <c r="G893" s="102"/>
    </row>
    <row r="894" spans="1:7" ht="31.5">
      <c r="A894" s="83" t="s">
        <v>105</v>
      </c>
      <c r="B894" s="90"/>
      <c r="C894" s="102"/>
      <c r="D894" s="165" t="s">
        <v>147</v>
      </c>
      <c r="E894" s="102"/>
      <c r="F894" s="102"/>
      <c r="G894" s="102"/>
    </row>
    <row r="895" spans="1:7" ht="15.75">
      <c r="A895" s="83"/>
      <c r="B895" s="90"/>
      <c r="C895" s="102"/>
      <c r="D895" s="165" t="s">
        <v>147</v>
      </c>
      <c r="E895" s="102"/>
      <c r="F895" s="102"/>
      <c r="G895" s="102"/>
    </row>
    <row r="896" spans="1:7" ht="15">
      <c r="A896" s="85" t="s">
        <v>39</v>
      </c>
      <c r="B896" s="86"/>
      <c r="C896" s="102"/>
      <c r="D896" s="165" t="s">
        <v>147</v>
      </c>
      <c r="E896" s="102"/>
      <c r="F896" s="102"/>
      <c r="G896" s="102"/>
    </row>
    <row r="897" spans="1:7" ht="15">
      <c r="A897" s="85" t="s">
        <v>164</v>
      </c>
      <c r="B897" s="86" t="s">
        <v>151</v>
      </c>
      <c r="C897" s="126">
        <f>C898+C899</f>
        <v>2</v>
      </c>
      <c r="D897" s="163">
        <f>E897+F897+G897</f>
        <v>2</v>
      </c>
      <c r="E897" s="126">
        <f>E898+E899</f>
        <v>0</v>
      </c>
      <c r="F897" s="126">
        <f>F898+F899</f>
        <v>2</v>
      </c>
      <c r="G897" s="126">
        <f>G898+G899</f>
        <v>0</v>
      </c>
    </row>
    <row r="898" spans="1:7" ht="14.25">
      <c r="A898" s="87" t="s">
        <v>166</v>
      </c>
      <c r="B898" s="88" t="s">
        <v>167</v>
      </c>
      <c r="C898" s="128">
        <f aca="true" t="shared" si="55" ref="C898:G899">C934+C941+C948+C956</f>
        <v>2</v>
      </c>
      <c r="D898" s="163">
        <f>E898+F898+G898</f>
        <v>2</v>
      </c>
      <c r="E898" s="128">
        <f t="shared" si="55"/>
        <v>0</v>
      </c>
      <c r="F898" s="128">
        <f t="shared" si="55"/>
        <v>2</v>
      </c>
      <c r="G898" s="128">
        <f t="shared" si="55"/>
        <v>0</v>
      </c>
    </row>
    <row r="899" spans="1:7" ht="14.25">
      <c r="A899" s="87" t="s">
        <v>168</v>
      </c>
      <c r="B899" s="88" t="s">
        <v>169</v>
      </c>
      <c r="C899" s="128">
        <f t="shared" si="55"/>
        <v>0</v>
      </c>
      <c r="D899" s="163">
        <f>E899+F899+G899</f>
        <v>0</v>
      </c>
      <c r="E899" s="128">
        <f t="shared" si="55"/>
        <v>0</v>
      </c>
      <c r="F899" s="128">
        <f t="shared" si="55"/>
        <v>0</v>
      </c>
      <c r="G899" s="128">
        <f t="shared" si="55"/>
        <v>0</v>
      </c>
    </row>
    <row r="900" spans="1:7" ht="12.75">
      <c r="A900" s="89" t="s">
        <v>13</v>
      </c>
      <c r="B900" s="90" t="s">
        <v>227</v>
      </c>
      <c r="C900" s="127">
        <f>C950</f>
        <v>2</v>
      </c>
      <c r="D900" s="163">
        <f>E900+F900+G900</f>
        <v>2</v>
      </c>
      <c r="E900" s="127">
        <f>E950</f>
        <v>0</v>
      </c>
      <c r="F900" s="127">
        <f>F950</f>
        <v>2</v>
      </c>
      <c r="G900" s="127">
        <f>G950</f>
        <v>0</v>
      </c>
    </row>
    <row r="901" spans="1:7" ht="12.75">
      <c r="A901" s="91"/>
      <c r="B901" s="84"/>
      <c r="C901" s="102"/>
      <c r="D901" s="165" t="s">
        <v>147</v>
      </c>
      <c r="E901" s="102"/>
      <c r="F901" s="102"/>
      <c r="G901" s="102"/>
    </row>
    <row r="902" spans="1:7" ht="15.75">
      <c r="A902" s="83" t="s">
        <v>106</v>
      </c>
      <c r="B902" s="90"/>
      <c r="C902" s="102"/>
      <c r="D902" s="165" t="s">
        <v>147</v>
      </c>
      <c r="E902" s="102"/>
      <c r="F902" s="102"/>
      <c r="G902" s="102"/>
    </row>
    <row r="903" spans="1:7" ht="15.75">
      <c r="A903" s="83"/>
      <c r="B903" s="90"/>
      <c r="C903" s="102"/>
      <c r="D903" s="165" t="s">
        <v>147</v>
      </c>
      <c r="E903" s="102"/>
      <c r="F903" s="102"/>
      <c r="G903" s="102"/>
    </row>
    <row r="904" spans="1:7" ht="15">
      <c r="A904" s="85" t="s">
        <v>12</v>
      </c>
      <c r="B904" s="86"/>
      <c r="C904" s="102"/>
      <c r="D904" s="165" t="s">
        <v>147</v>
      </c>
      <c r="E904" s="102"/>
      <c r="F904" s="102"/>
      <c r="G904" s="102"/>
    </row>
    <row r="905" spans="1:7" ht="15">
      <c r="A905" s="85" t="s">
        <v>164</v>
      </c>
      <c r="B905" s="86" t="s">
        <v>151</v>
      </c>
      <c r="C905" s="126">
        <f>C906+C907</f>
        <v>1</v>
      </c>
      <c r="D905" s="163">
        <f>E905+F905+G905</f>
        <v>1</v>
      </c>
      <c r="E905" s="126">
        <f>E906+E907</f>
        <v>0</v>
      </c>
      <c r="F905" s="126">
        <f>F906+F907</f>
        <v>1</v>
      </c>
      <c r="G905" s="126">
        <f>G906+G907</f>
        <v>0</v>
      </c>
    </row>
    <row r="906" spans="1:7" ht="14.25">
      <c r="A906" s="87" t="s">
        <v>166</v>
      </c>
      <c r="B906" s="88" t="s">
        <v>167</v>
      </c>
      <c r="C906" s="128">
        <f aca="true" t="shared" si="56" ref="C906:G907">C965+C973+C981+C989+C998+C1006+C1014+C1022+C1030+C1038+C1046+C1054+C1061</f>
        <v>1</v>
      </c>
      <c r="D906" s="163">
        <f>E906+F906+G906</f>
        <v>1</v>
      </c>
      <c r="E906" s="128">
        <f t="shared" si="56"/>
        <v>0</v>
      </c>
      <c r="F906" s="128">
        <f t="shared" si="56"/>
        <v>1</v>
      </c>
      <c r="G906" s="128">
        <f t="shared" si="56"/>
        <v>0</v>
      </c>
    </row>
    <row r="907" spans="1:7" ht="14.25">
      <c r="A907" s="87" t="s">
        <v>168</v>
      </c>
      <c r="B907" s="88" t="s">
        <v>169</v>
      </c>
      <c r="C907" s="128">
        <f t="shared" si="56"/>
        <v>0</v>
      </c>
      <c r="D907" s="163">
        <f>E907+F907+G907</f>
        <v>0</v>
      </c>
      <c r="E907" s="128">
        <f t="shared" si="56"/>
        <v>0</v>
      </c>
      <c r="F907" s="128">
        <f t="shared" si="56"/>
        <v>0</v>
      </c>
      <c r="G907" s="128">
        <f t="shared" si="56"/>
        <v>0</v>
      </c>
    </row>
    <row r="908" spans="1:7" ht="14.25">
      <c r="A908" s="92" t="s">
        <v>191</v>
      </c>
      <c r="B908" s="90" t="s">
        <v>153</v>
      </c>
      <c r="C908" s="128">
        <f>C991</f>
        <v>16</v>
      </c>
      <c r="D908" s="163">
        <f>E908+F908+G908</f>
        <v>16</v>
      </c>
      <c r="E908" s="128">
        <f>E991</f>
        <v>16</v>
      </c>
      <c r="F908" s="128">
        <f>F991</f>
        <v>0</v>
      </c>
      <c r="G908" s="128">
        <f>G991</f>
        <v>0</v>
      </c>
    </row>
    <row r="909" spans="1:7" ht="12.75">
      <c r="A909" s="89" t="s">
        <v>226</v>
      </c>
      <c r="B909" s="90" t="s">
        <v>227</v>
      </c>
      <c r="C909" s="127">
        <f>C967+C975+C983+C992+C1000+C1008+C1016+C1024+C1032+C1040+C1048+C1063</f>
        <v>1</v>
      </c>
      <c r="D909" s="163">
        <f>E909+F909+G909</f>
        <v>1</v>
      </c>
      <c r="E909" s="127">
        <f>E967+E975+E983+E992+E1000+E1008+E1016+E1024+E1032+E1040+E1048+E1063</f>
        <v>0</v>
      </c>
      <c r="F909" s="127">
        <f>F967+F975+F983+F992+F1000+F1008+F1016+F1024+F1032+F1040+F1048+F1063</f>
        <v>1</v>
      </c>
      <c r="G909" s="127">
        <f>G967+G975+G983+G992+G1000+G1008+G1016+G1024+G1032+G1040+G1048+G1063</f>
        <v>0</v>
      </c>
    </row>
    <row r="910" spans="1:7" ht="12.75">
      <c r="A910" s="12"/>
      <c r="B910" s="31"/>
      <c r="C910" s="102"/>
      <c r="D910" s="165" t="s">
        <v>147</v>
      </c>
      <c r="E910" s="102"/>
      <c r="F910" s="102"/>
      <c r="G910" s="102"/>
    </row>
    <row r="911" spans="1:7" ht="15.75">
      <c r="A911" s="82" t="s">
        <v>107</v>
      </c>
      <c r="B911" s="31"/>
      <c r="C911" s="102"/>
      <c r="D911" s="165" t="s">
        <v>147</v>
      </c>
      <c r="E911" s="102"/>
      <c r="F911" s="102"/>
      <c r="G911" s="102"/>
    </row>
    <row r="912" spans="1:7" ht="15">
      <c r="A912" s="10"/>
      <c r="B912" s="31"/>
      <c r="C912" s="102"/>
      <c r="D912" s="165" t="s">
        <v>147</v>
      </c>
      <c r="E912" s="102"/>
      <c r="F912" s="102"/>
      <c r="G912" s="102"/>
    </row>
    <row r="913" spans="1:7" ht="30">
      <c r="A913" s="10" t="s">
        <v>108</v>
      </c>
      <c r="B913" s="13"/>
      <c r="C913" s="102"/>
      <c r="D913" s="165" t="s">
        <v>147</v>
      </c>
      <c r="E913" s="102"/>
      <c r="F913" s="102"/>
      <c r="G913" s="102"/>
    </row>
    <row r="914" spans="1:7" ht="15">
      <c r="A914" s="10"/>
      <c r="B914" s="13"/>
      <c r="C914" s="102"/>
      <c r="D914" s="165" t="s">
        <v>147</v>
      </c>
      <c r="E914" s="102"/>
      <c r="F914" s="102"/>
      <c r="G914" s="102"/>
    </row>
    <row r="915" spans="1:7" ht="15">
      <c r="A915" s="10" t="s">
        <v>39</v>
      </c>
      <c r="B915" s="11"/>
      <c r="C915" s="102"/>
      <c r="D915" s="165" t="s">
        <v>147</v>
      </c>
      <c r="E915" s="102"/>
      <c r="F915" s="102"/>
      <c r="G915" s="102"/>
    </row>
    <row r="916" spans="1:7" ht="15">
      <c r="A916" s="14" t="s">
        <v>164</v>
      </c>
      <c r="B916" s="11" t="s">
        <v>151</v>
      </c>
      <c r="C916" s="126">
        <f>C917+C918</f>
        <v>0</v>
      </c>
      <c r="D916" s="163">
        <f>E916+F916+G916</f>
        <v>0</v>
      </c>
      <c r="E916" s="126">
        <f>E917+E918</f>
        <v>0</v>
      </c>
      <c r="F916" s="126">
        <f>F917+F918</f>
        <v>0</v>
      </c>
      <c r="G916" s="126">
        <f>G917+G918</f>
        <v>0</v>
      </c>
    </row>
    <row r="917" spans="1:7" ht="14.25">
      <c r="A917" s="15" t="s">
        <v>166</v>
      </c>
      <c r="B917" s="9" t="s">
        <v>167</v>
      </c>
      <c r="C917" s="114"/>
      <c r="D917" s="163">
        <f>E917+F917+G917</f>
        <v>0</v>
      </c>
      <c r="E917" s="115"/>
      <c r="F917" s="115"/>
      <c r="G917" s="115"/>
    </row>
    <row r="918" spans="1:7" ht="14.25">
      <c r="A918" s="15" t="s">
        <v>168</v>
      </c>
      <c r="B918" s="9" t="s">
        <v>169</v>
      </c>
      <c r="C918" s="114"/>
      <c r="D918" s="163">
        <f>E918+F918+G918</f>
        <v>0</v>
      </c>
      <c r="E918" s="115"/>
      <c r="F918" s="115"/>
      <c r="G918" s="115"/>
    </row>
    <row r="919" spans="1:7" ht="14.25">
      <c r="A919" s="26" t="s">
        <v>13</v>
      </c>
      <c r="B919" s="13" t="s">
        <v>227</v>
      </c>
      <c r="C919" s="114"/>
      <c r="D919" s="163">
        <f>E919+F919+G919</f>
        <v>0</v>
      </c>
      <c r="E919" s="115"/>
      <c r="F919" s="115"/>
      <c r="G919" s="115"/>
    </row>
    <row r="920" spans="1:7" ht="12.75">
      <c r="A920" s="26"/>
      <c r="B920" s="13"/>
      <c r="C920" s="102"/>
      <c r="D920" s="165" t="s">
        <v>147</v>
      </c>
      <c r="E920" s="102"/>
      <c r="F920" s="102"/>
      <c r="G920" s="102"/>
    </row>
    <row r="921" spans="1:7" ht="30">
      <c r="A921" s="10" t="s">
        <v>20</v>
      </c>
      <c r="B921" s="13"/>
      <c r="C921" s="102"/>
      <c r="D921" s="165" t="s">
        <v>147</v>
      </c>
      <c r="E921" s="102"/>
      <c r="F921" s="102"/>
      <c r="G921" s="102"/>
    </row>
    <row r="922" spans="1:7" ht="15">
      <c r="A922" s="10"/>
      <c r="B922" s="13"/>
      <c r="C922" s="102"/>
      <c r="D922" s="165" t="s">
        <v>147</v>
      </c>
      <c r="E922" s="102"/>
      <c r="F922" s="102"/>
      <c r="G922" s="102"/>
    </row>
    <row r="923" spans="1:7" ht="15">
      <c r="A923" s="10" t="s">
        <v>39</v>
      </c>
      <c r="B923" s="11"/>
      <c r="C923" s="102"/>
      <c r="D923" s="165" t="s">
        <v>147</v>
      </c>
      <c r="E923" s="102"/>
      <c r="F923" s="102"/>
      <c r="G923" s="102"/>
    </row>
    <row r="924" spans="1:7" ht="15">
      <c r="A924" s="14" t="s">
        <v>164</v>
      </c>
      <c r="B924" s="11" t="s">
        <v>151</v>
      </c>
      <c r="C924" s="126">
        <f>C925+C926</f>
        <v>0</v>
      </c>
      <c r="D924" s="163">
        <f>E924+F924+G924</f>
        <v>0</v>
      </c>
      <c r="E924" s="126">
        <f>E925+E926</f>
        <v>0</v>
      </c>
      <c r="F924" s="126">
        <f>F925+F926</f>
        <v>0</v>
      </c>
      <c r="G924" s="126">
        <f>G925+G926</f>
        <v>0</v>
      </c>
    </row>
    <row r="925" spans="1:7" ht="14.25">
      <c r="A925" s="15" t="s">
        <v>166</v>
      </c>
      <c r="B925" s="9" t="s">
        <v>167</v>
      </c>
      <c r="C925" s="114"/>
      <c r="D925" s="163">
        <f>E925+F925+G925</f>
        <v>0</v>
      </c>
      <c r="E925" s="115"/>
      <c r="F925" s="115"/>
      <c r="G925" s="115"/>
    </row>
    <row r="926" spans="1:7" ht="14.25">
      <c r="A926" s="15" t="s">
        <v>168</v>
      </c>
      <c r="B926" s="9" t="s">
        <v>169</v>
      </c>
      <c r="C926" s="114"/>
      <c r="D926" s="163">
        <f>E926+F926+G926</f>
        <v>0</v>
      </c>
      <c r="E926" s="115"/>
      <c r="F926" s="115"/>
      <c r="G926" s="115"/>
    </row>
    <row r="927" spans="1:7" ht="12.75">
      <c r="A927" s="12"/>
      <c r="B927" s="31"/>
      <c r="C927" s="102"/>
      <c r="D927" s="165" t="s">
        <v>147</v>
      </c>
      <c r="E927" s="102"/>
      <c r="F927" s="102"/>
      <c r="G927" s="102"/>
    </row>
    <row r="928" spans="1:7" ht="15.75">
      <c r="A928" s="82" t="s">
        <v>109</v>
      </c>
      <c r="B928" s="31"/>
      <c r="C928" s="102"/>
      <c r="D928" s="165" t="s">
        <v>147</v>
      </c>
      <c r="E928" s="102"/>
      <c r="F928" s="102"/>
      <c r="G928" s="102"/>
    </row>
    <row r="929" spans="1:7" ht="15">
      <c r="A929" s="10"/>
      <c r="B929" s="31"/>
      <c r="C929" s="102"/>
      <c r="D929" s="165" t="s">
        <v>147</v>
      </c>
      <c r="E929" s="102"/>
      <c r="F929" s="102"/>
      <c r="G929" s="102"/>
    </row>
    <row r="930" spans="1:7" ht="15">
      <c r="A930" s="10" t="s">
        <v>110</v>
      </c>
      <c r="B930" s="13"/>
      <c r="C930" s="102"/>
      <c r="D930" s="165" t="s">
        <v>147</v>
      </c>
      <c r="E930" s="102"/>
      <c r="F930" s="102"/>
      <c r="G930" s="102"/>
    </row>
    <row r="931" spans="1:7" ht="15">
      <c r="A931" s="10"/>
      <c r="B931" s="13"/>
      <c r="C931" s="102"/>
      <c r="D931" s="165" t="s">
        <v>147</v>
      </c>
      <c r="E931" s="102"/>
      <c r="F931" s="102"/>
      <c r="G931" s="102"/>
    </row>
    <row r="932" spans="1:7" ht="15">
      <c r="A932" s="10" t="s">
        <v>39</v>
      </c>
      <c r="B932" s="13"/>
      <c r="C932" s="102"/>
      <c r="D932" s="165" t="s">
        <v>147</v>
      </c>
      <c r="E932" s="102"/>
      <c r="F932" s="102"/>
      <c r="G932" s="102"/>
    </row>
    <row r="933" spans="1:7" ht="15">
      <c r="A933" s="14" t="s">
        <v>164</v>
      </c>
      <c r="B933" s="11" t="s">
        <v>151</v>
      </c>
      <c r="C933" s="126">
        <f>C934+C935</f>
        <v>0</v>
      </c>
      <c r="D933" s="163">
        <f>E933+F933+G933</f>
        <v>0</v>
      </c>
      <c r="E933" s="126">
        <f>E934+E935</f>
        <v>0</v>
      </c>
      <c r="F933" s="126">
        <f>F934+F935</f>
        <v>0</v>
      </c>
      <c r="G933" s="126">
        <f>G934+G935</f>
        <v>0</v>
      </c>
    </row>
    <row r="934" spans="1:7" ht="14.25">
      <c r="A934" s="15" t="s">
        <v>166</v>
      </c>
      <c r="B934" s="9" t="s">
        <v>167</v>
      </c>
      <c r="C934" s="114"/>
      <c r="D934" s="163">
        <f>E934+F934+G934</f>
        <v>0</v>
      </c>
      <c r="E934" s="115"/>
      <c r="F934" s="115"/>
      <c r="G934" s="115"/>
    </row>
    <row r="935" spans="1:7" ht="14.25">
      <c r="A935" s="15" t="s">
        <v>168</v>
      </c>
      <c r="B935" s="9" t="s">
        <v>169</v>
      </c>
      <c r="C935" s="114"/>
      <c r="D935" s="163">
        <f>E935+F935+G935</f>
        <v>0</v>
      </c>
      <c r="E935" s="115"/>
      <c r="F935" s="115"/>
      <c r="G935" s="115"/>
    </row>
    <row r="936" spans="1:7" ht="12.75">
      <c r="A936" s="26"/>
      <c r="B936" s="13"/>
      <c r="C936" s="102"/>
      <c r="D936" s="165" t="s">
        <v>147</v>
      </c>
      <c r="E936" s="102"/>
      <c r="F936" s="102"/>
      <c r="G936" s="102"/>
    </row>
    <row r="937" spans="1:7" ht="15">
      <c r="A937" s="10" t="s">
        <v>111</v>
      </c>
      <c r="B937" s="13"/>
      <c r="C937" s="102"/>
      <c r="D937" s="165" t="s">
        <v>147</v>
      </c>
      <c r="E937" s="102"/>
      <c r="F937" s="102"/>
      <c r="G937" s="102"/>
    </row>
    <row r="938" spans="1:7" ht="15">
      <c r="A938" s="10"/>
      <c r="B938" s="13"/>
      <c r="C938" s="102"/>
      <c r="D938" s="165" t="s">
        <v>147</v>
      </c>
      <c r="E938" s="102"/>
      <c r="F938" s="102"/>
      <c r="G938" s="102"/>
    </row>
    <row r="939" spans="1:7" ht="15">
      <c r="A939" s="10" t="s">
        <v>39</v>
      </c>
      <c r="B939" s="13"/>
      <c r="C939" s="102"/>
      <c r="D939" s="165" t="s">
        <v>147</v>
      </c>
      <c r="E939" s="102"/>
      <c r="F939" s="102"/>
      <c r="G939" s="102"/>
    </row>
    <row r="940" spans="1:7" ht="15">
      <c r="A940" s="14" t="s">
        <v>164</v>
      </c>
      <c r="B940" s="11" t="s">
        <v>151</v>
      </c>
      <c r="C940" s="126">
        <f>C941+C942</f>
        <v>0</v>
      </c>
      <c r="D940" s="163">
        <f>E940+F940+G940</f>
        <v>0</v>
      </c>
      <c r="E940" s="126">
        <f>E941+E942</f>
        <v>0</v>
      </c>
      <c r="F940" s="126">
        <f>F941+F942</f>
        <v>0</v>
      </c>
      <c r="G940" s="126">
        <f>G941+G942</f>
        <v>0</v>
      </c>
    </row>
    <row r="941" spans="1:7" ht="14.25">
      <c r="A941" s="15" t="s">
        <v>166</v>
      </c>
      <c r="B941" s="9" t="s">
        <v>167</v>
      </c>
      <c r="C941" s="114"/>
      <c r="D941" s="163">
        <f>E941+F941+G941</f>
        <v>0</v>
      </c>
      <c r="E941" s="115"/>
      <c r="F941" s="115"/>
      <c r="G941" s="115"/>
    </row>
    <row r="942" spans="1:7" ht="14.25">
      <c r="A942" s="15" t="s">
        <v>168</v>
      </c>
      <c r="B942" s="9" t="s">
        <v>169</v>
      </c>
      <c r="C942" s="114"/>
      <c r="D942" s="163">
        <f>E942+F942+G942</f>
        <v>0</v>
      </c>
      <c r="E942" s="115"/>
      <c r="F942" s="115"/>
      <c r="G942" s="115"/>
    </row>
    <row r="943" spans="1:7" ht="12.75">
      <c r="A943" s="26"/>
      <c r="B943" s="13"/>
      <c r="C943" s="102"/>
      <c r="D943" s="165" t="s">
        <v>147</v>
      </c>
      <c r="E943" s="102"/>
      <c r="F943" s="102"/>
      <c r="G943" s="102"/>
    </row>
    <row r="944" spans="1:7" ht="15">
      <c r="A944" s="10" t="s">
        <v>112</v>
      </c>
      <c r="B944" s="13"/>
      <c r="C944" s="102"/>
      <c r="D944" s="165" t="s">
        <v>147</v>
      </c>
      <c r="E944" s="102"/>
      <c r="F944" s="102"/>
      <c r="G944" s="102"/>
    </row>
    <row r="945" spans="1:7" ht="15">
      <c r="A945" s="10"/>
      <c r="B945" s="13"/>
      <c r="C945" s="102"/>
      <c r="D945" s="165" t="s">
        <v>147</v>
      </c>
      <c r="E945" s="102"/>
      <c r="F945" s="102"/>
      <c r="G945" s="102"/>
    </row>
    <row r="946" spans="1:7" ht="15">
      <c r="A946" s="10" t="s">
        <v>39</v>
      </c>
      <c r="B946" s="11"/>
      <c r="C946" s="102"/>
      <c r="D946" s="165" t="s">
        <v>147</v>
      </c>
      <c r="E946" s="102"/>
      <c r="F946" s="102"/>
      <c r="G946" s="102"/>
    </row>
    <row r="947" spans="1:7" ht="15">
      <c r="A947" s="14" t="s">
        <v>164</v>
      </c>
      <c r="B947" s="11" t="s">
        <v>151</v>
      </c>
      <c r="C947" s="126">
        <f>C948+C949</f>
        <v>2</v>
      </c>
      <c r="D947" s="163">
        <f>E947+F947+G947</f>
        <v>2</v>
      </c>
      <c r="E947" s="126">
        <f>E948+E949</f>
        <v>0</v>
      </c>
      <c r="F947" s="126">
        <f>F948+F949</f>
        <v>2</v>
      </c>
      <c r="G947" s="126">
        <f>G948+G949</f>
        <v>0</v>
      </c>
    </row>
    <row r="948" spans="1:7" ht="14.25">
      <c r="A948" s="15" t="s">
        <v>166</v>
      </c>
      <c r="B948" s="9" t="s">
        <v>167</v>
      </c>
      <c r="C948" s="114">
        <v>2</v>
      </c>
      <c r="D948" s="163">
        <f>E948+F948+G948</f>
        <v>2</v>
      </c>
      <c r="E948" s="115">
        <v>0</v>
      </c>
      <c r="F948" s="115">
        <v>2</v>
      </c>
      <c r="G948" s="115">
        <v>0</v>
      </c>
    </row>
    <row r="949" spans="1:7" ht="14.25">
      <c r="A949" s="15" t="s">
        <v>168</v>
      </c>
      <c r="B949" s="9" t="s">
        <v>169</v>
      </c>
      <c r="C949" s="114"/>
      <c r="D949" s="163">
        <f>E949+F949+G949</f>
        <v>0</v>
      </c>
      <c r="E949" s="115"/>
      <c r="F949" s="115"/>
      <c r="G949" s="115"/>
    </row>
    <row r="950" spans="1:7" ht="14.25">
      <c r="A950" s="26" t="s">
        <v>13</v>
      </c>
      <c r="B950" s="13" t="s">
        <v>227</v>
      </c>
      <c r="C950" s="114">
        <v>2</v>
      </c>
      <c r="D950" s="163">
        <f>E950+F950+G950</f>
        <v>2</v>
      </c>
      <c r="E950" s="115">
        <v>0</v>
      </c>
      <c r="F950" s="115">
        <v>2</v>
      </c>
      <c r="G950" s="115">
        <v>0</v>
      </c>
    </row>
    <row r="951" spans="1:7" ht="12.75">
      <c r="A951" s="26"/>
      <c r="B951" s="13"/>
      <c r="C951" s="102"/>
      <c r="D951" s="165" t="s">
        <v>147</v>
      </c>
      <c r="E951" s="102"/>
      <c r="F951" s="102"/>
      <c r="G951" s="102"/>
    </row>
    <row r="952" spans="1:7" ht="30">
      <c r="A952" s="10" t="s">
        <v>20</v>
      </c>
      <c r="B952" s="13"/>
      <c r="C952" s="102"/>
      <c r="D952" s="165" t="s">
        <v>147</v>
      </c>
      <c r="E952" s="102"/>
      <c r="F952" s="102"/>
      <c r="G952" s="102"/>
    </row>
    <row r="953" spans="1:7" ht="15">
      <c r="A953" s="10"/>
      <c r="B953" s="13"/>
      <c r="C953" s="102"/>
      <c r="D953" s="165" t="s">
        <v>147</v>
      </c>
      <c r="E953" s="102"/>
      <c r="F953" s="102"/>
      <c r="G953" s="102"/>
    </row>
    <row r="954" spans="1:7" ht="15">
      <c r="A954" s="10" t="s">
        <v>39</v>
      </c>
      <c r="B954" s="11"/>
      <c r="C954" s="102"/>
      <c r="D954" s="165" t="s">
        <v>147</v>
      </c>
      <c r="E954" s="102"/>
      <c r="F954" s="102"/>
      <c r="G954" s="102"/>
    </row>
    <row r="955" spans="1:7" ht="15">
      <c r="A955" s="14" t="s">
        <v>164</v>
      </c>
      <c r="B955" s="11" t="s">
        <v>151</v>
      </c>
      <c r="C955" s="126">
        <f>C956+C957</f>
        <v>0</v>
      </c>
      <c r="D955" s="163">
        <f>E955+F955+G955</f>
        <v>0</v>
      </c>
      <c r="E955" s="126">
        <f>E956+E957</f>
        <v>0</v>
      </c>
      <c r="F955" s="126">
        <f>F956+F957</f>
        <v>0</v>
      </c>
      <c r="G955" s="126">
        <f>G956+G957</f>
        <v>0</v>
      </c>
    </row>
    <row r="956" spans="1:7" ht="14.25">
      <c r="A956" s="15" t="s">
        <v>166</v>
      </c>
      <c r="B956" s="9" t="s">
        <v>167</v>
      </c>
      <c r="C956" s="114"/>
      <c r="D956" s="163">
        <f>E956+F956+G956</f>
        <v>0</v>
      </c>
      <c r="E956" s="115"/>
      <c r="F956" s="115"/>
      <c r="G956" s="115"/>
    </row>
    <row r="957" spans="1:7" ht="14.25">
      <c r="A957" s="15" t="s">
        <v>168</v>
      </c>
      <c r="B957" s="9" t="s">
        <v>169</v>
      </c>
      <c r="C957" s="114"/>
      <c r="D957" s="163">
        <f>E957+F957+G957</f>
        <v>0</v>
      </c>
      <c r="E957" s="115"/>
      <c r="F957" s="115"/>
      <c r="G957" s="115"/>
    </row>
    <row r="958" spans="1:7" ht="12.75">
      <c r="A958" s="12"/>
      <c r="B958" s="31"/>
      <c r="C958" s="102"/>
      <c r="D958" s="165" t="s">
        <v>147</v>
      </c>
      <c r="E958" s="102"/>
      <c r="F958" s="102"/>
      <c r="G958" s="102"/>
    </row>
    <row r="959" spans="1:7" ht="15.75">
      <c r="A959" s="82" t="s">
        <v>113</v>
      </c>
      <c r="B959" s="31"/>
      <c r="C959" s="102"/>
      <c r="D959" s="165" t="s">
        <v>147</v>
      </c>
      <c r="E959" s="102"/>
      <c r="F959" s="102"/>
      <c r="G959" s="102"/>
    </row>
    <row r="960" spans="1:7" ht="15">
      <c r="A960" s="10"/>
      <c r="B960" s="31"/>
      <c r="C960" s="102"/>
      <c r="D960" s="165" t="s">
        <v>147</v>
      </c>
      <c r="E960" s="102"/>
      <c r="F960" s="102"/>
      <c r="G960" s="102"/>
    </row>
    <row r="961" spans="1:7" ht="15">
      <c r="A961" s="10" t="s">
        <v>114</v>
      </c>
      <c r="B961" s="13"/>
      <c r="C961" s="102"/>
      <c r="D961" s="165" t="s">
        <v>147</v>
      </c>
      <c r="E961" s="102"/>
      <c r="F961" s="102"/>
      <c r="G961" s="102"/>
    </row>
    <row r="962" spans="1:7" ht="15">
      <c r="A962" s="10"/>
      <c r="B962" s="13"/>
      <c r="C962" s="102"/>
      <c r="D962" s="165" t="s">
        <v>147</v>
      </c>
      <c r="E962" s="102"/>
      <c r="F962" s="102"/>
      <c r="G962" s="102"/>
    </row>
    <row r="963" spans="1:7" ht="15">
      <c r="A963" s="10" t="s">
        <v>39</v>
      </c>
      <c r="B963" s="11"/>
      <c r="C963" s="102"/>
      <c r="D963" s="165" t="s">
        <v>147</v>
      </c>
      <c r="E963" s="102"/>
      <c r="F963" s="102"/>
      <c r="G963" s="102"/>
    </row>
    <row r="964" spans="1:7" ht="15">
      <c r="A964" s="14" t="s">
        <v>164</v>
      </c>
      <c r="B964" s="11" t="s">
        <v>151</v>
      </c>
      <c r="C964" s="126">
        <f>C965+C966</f>
        <v>0</v>
      </c>
      <c r="D964" s="163">
        <f>E964+F964+G964</f>
        <v>0</v>
      </c>
      <c r="E964" s="126">
        <f>E965+E966</f>
        <v>0</v>
      </c>
      <c r="F964" s="126">
        <f>F965+F966</f>
        <v>0</v>
      </c>
      <c r="G964" s="126">
        <f>G965+G966</f>
        <v>0</v>
      </c>
    </row>
    <row r="965" spans="1:7" ht="14.25">
      <c r="A965" s="15" t="s">
        <v>166</v>
      </c>
      <c r="B965" s="9" t="s">
        <v>167</v>
      </c>
      <c r="C965" s="114"/>
      <c r="D965" s="163">
        <f>E965+F965+G965</f>
        <v>0</v>
      </c>
      <c r="E965" s="115"/>
      <c r="F965" s="115"/>
      <c r="G965" s="115"/>
    </row>
    <row r="966" spans="1:7" ht="14.25">
      <c r="A966" s="15" t="s">
        <v>168</v>
      </c>
      <c r="B966" s="9" t="s">
        <v>169</v>
      </c>
      <c r="C966" s="114"/>
      <c r="D966" s="163">
        <f>E966+F966+G966</f>
        <v>0</v>
      </c>
      <c r="E966" s="115"/>
      <c r="F966" s="115"/>
      <c r="G966" s="115"/>
    </row>
    <row r="967" spans="1:7" ht="14.25">
      <c r="A967" s="26" t="s">
        <v>13</v>
      </c>
      <c r="B967" s="13" t="s">
        <v>227</v>
      </c>
      <c r="C967" s="114"/>
      <c r="D967" s="163">
        <f>E967+F967+G967</f>
        <v>0</v>
      </c>
      <c r="E967" s="115"/>
      <c r="F967" s="115"/>
      <c r="G967" s="115"/>
    </row>
    <row r="968" spans="1:7" ht="12.75">
      <c r="A968" s="26"/>
      <c r="B968" s="13"/>
      <c r="C968" s="102"/>
      <c r="D968" s="165" t="s">
        <v>147</v>
      </c>
      <c r="E968" s="102"/>
      <c r="F968" s="102"/>
      <c r="G968" s="102"/>
    </row>
    <row r="969" spans="1:7" ht="15">
      <c r="A969" s="43" t="s">
        <v>115</v>
      </c>
      <c r="B969" s="13"/>
      <c r="C969" s="102"/>
      <c r="D969" s="165" t="s">
        <v>147</v>
      </c>
      <c r="E969" s="102"/>
      <c r="F969" s="102"/>
      <c r="G969" s="102"/>
    </row>
    <row r="970" spans="1:7" ht="15">
      <c r="A970" s="43"/>
      <c r="B970" s="13"/>
      <c r="C970" s="102"/>
      <c r="D970" s="165" t="s">
        <v>147</v>
      </c>
      <c r="E970" s="102"/>
      <c r="F970" s="102"/>
      <c r="G970" s="102"/>
    </row>
    <row r="971" spans="1:7" ht="15">
      <c r="A971" s="10" t="s">
        <v>39</v>
      </c>
      <c r="B971" s="11"/>
      <c r="C971" s="102"/>
      <c r="D971" s="165" t="s">
        <v>147</v>
      </c>
      <c r="E971" s="102"/>
      <c r="F971" s="102"/>
      <c r="G971" s="102"/>
    </row>
    <row r="972" spans="1:7" ht="15">
      <c r="A972" s="14" t="s">
        <v>164</v>
      </c>
      <c r="B972" s="11" t="s">
        <v>151</v>
      </c>
      <c r="C972" s="126">
        <f>C973+C974</f>
        <v>0</v>
      </c>
      <c r="D972" s="163">
        <f>E972+F972+G972</f>
        <v>0</v>
      </c>
      <c r="E972" s="126">
        <f>E973+E974</f>
        <v>0</v>
      </c>
      <c r="F972" s="126">
        <f>F973+F974</f>
        <v>0</v>
      </c>
      <c r="G972" s="126">
        <f>G973+G974</f>
        <v>0</v>
      </c>
    </row>
    <row r="973" spans="1:7" ht="14.25">
      <c r="A973" s="15" t="s">
        <v>166</v>
      </c>
      <c r="B973" s="9" t="s">
        <v>167</v>
      </c>
      <c r="C973" s="114"/>
      <c r="D973" s="163">
        <f>E973+F973+G973</f>
        <v>0</v>
      </c>
      <c r="E973" s="115"/>
      <c r="F973" s="115"/>
      <c r="G973" s="115"/>
    </row>
    <row r="974" spans="1:7" ht="14.25">
      <c r="A974" s="15" t="s">
        <v>168</v>
      </c>
      <c r="B974" s="9" t="s">
        <v>169</v>
      </c>
      <c r="C974" s="114"/>
      <c r="D974" s="163">
        <f>E974+F974+G974</f>
        <v>0</v>
      </c>
      <c r="E974" s="115"/>
      <c r="F974" s="115"/>
      <c r="G974" s="115"/>
    </row>
    <row r="975" spans="1:7" ht="14.25">
      <c r="A975" s="26" t="s">
        <v>13</v>
      </c>
      <c r="B975" s="13" t="s">
        <v>227</v>
      </c>
      <c r="C975" s="114"/>
      <c r="D975" s="163">
        <f>E975+F975+G975</f>
        <v>0</v>
      </c>
      <c r="E975" s="115"/>
      <c r="F975" s="115"/>
      <c r="G975" s="115"/>
    </row>
    <row r="976" spans="1:7" ht="12.75">
      <c r="A976" s="26"/>
      <c r="B976" s="13"/>
      <c r="C976" s="102"/>
      <c r="D976" s="165" t="s">
        <v>147</v>
      </c>
      <c r="E976" s="102"/>
      <c r="F976" s="102"/>
      <c r="G976" s="102"/>
    </row>
    <row r="977" spans="1:7" ht="15">
      <c r="A977" s="10" t="s">
        <v>116</v>
      </c>
      <c r="B977" s="31"/>
      <c r="C977" s="102"/>
      <c r="D977" s="165" t="s">
        <v>147</v>
      </c>
      <c r="E977" s="102"/>
      <c r="F977" s="102"/>
      <c r="G977" s="102"/>
    </row>
    <row r="978" spans="1:7" ht="15">
      <c r="A978" s="10"/>
      <c r="B978" s="31"/>
      <c r="C978" s="102"/>
      <c r="D978" s="165" t="s">
        <v>147</v>
      </c>
      <c r="E978" s="102"/>
      <c r="F978" s="102"/>
      <c r="G978" s="102"/>
    </row>
    <row r="979" spans="1:7" ht="15">
      <c r="A979" s="10" t="s">
        <v>39</v>
      </c>
      <c r="B979" s="11"/>
      <c r="C979" s="102"/>
      <c r="D979" s="165" t="s">
        <v>147</v>
      </c>
      <c r="E979" s="102"/>
      <c r="F979" s="102"/>
      <c r="G979" s="102"/>
    </row>
    <row r="980" spans="1:7" ht="15">
      <c r="A980" s="14" t="s">
        <v>164</v>
      </c>
      <c r="B980" s="11" t="s">
        <v>151</v>
      </c>
      <c r="C980" s="126">
        <f>C981+C982</f>
        <v>0</v>
      </c>
      <c r="D980" s="163">
        <f>E980+F980+G980</f>
        <v>0</v>
      </c>
      <c r="E980" s="126">
        <f>E981+E982</f>
        <v>0</v>
      </c>
      <c r="F980" s="126">
        <f>F981+F982</f>
        <v>0</v>
      </c>
      <c r="G980" s="126">
        <f>G981+G982</f>
        <v>0</v>
      </c>
    </row>
    <row r="981" spans="1:7" ht="14.25">
      <c r="A981" s="15" t="s">
        <v>166</v>
      </c>
      <c r="B981" s="9" t="s">
        <v>167</v>
      </c>
      <c r="C981" s="114"/>
      <c r="D981" s="163">
        <f>E981+F981+G981</f>
        <v>0</v>
      </c>
      <c r="E981" s="115"/>
      <c r="F981" s="115"/>
      <c r="G981" s="115"/>
    </row>
    <row r="982" spans="1:7" ht="14.25">
      <c r="A982" s="15" t="s">
        <v>168</v>
      </c>
      <c r="B982" s="9" t="s">
        <v>169</v>
      </c>
      <c r="C982" s="114"/>
      <c r="D982" s="163">
        <f>E982+F982+G982</f>
        <v>0</v>
      </c>
      <c r="E982" s="115"/>
      <c r="F982" s="115"/>
      <c r="G982" s="115"/>
    </row>
    <row r="983" spans="1:7" ht="14.25">
      <c r="A983" s="26" t="s">
        <v>13</v>
      </c>
      <c r="B983" s="13" t="s">
        <v>227</v>
      </c>
      <c r="C983" s="114"/>
      <c r="D983" s="163">
        <f>E983+F983+G983</f>
        <v>0</v>
      </c>
      <c r="E983" s="115"/>
      <c r="F983" s="115"/>
      <c r="G983" s="115"/>
    </row>
    <row r="984" spans="1:7" ht="12.75">
      <c r="A984" s="26"/>
      <c r="B984" s="13"/>
      <c r="C984" s="102"/>
      <c r="D984" s="165" t="s">
        <v>147</v>
      </c>
      <c r="E984" s="102"/>
      <c r="F984" s="102"/>
      <c r="G984" s="102"/>
    </row>
    <row r="985" spans="1:7" ht="15">
      <c r="A985" s="10" t="s">
        <v>117</v>
      </c>
      <c r="B985" s="13"/>
      <c r="C985" s="102"/>
      <c r="D985" s="165" t="s">
        <v>147</v>
      </c>
      <c r="E985" s="102"/>
      <c r="F985" s="102"/>
      <c r="G985" s="102"/>
    </row>
    <row r="986" spans="1:7" ht="12.75">
      <c r="A986" s="26"/>
      <c r="B986" s="13"/>
      <c r="C986" s="102"/>
      <c r="D986" s="165" t="s">
        <v>147</v>
      </c>
      <c r="E986" s="102"/>
      <c r="F986" s="102"/>
      <c r="G986" s="102"/>
    </row>
    <row r="987" spans="1:7" ht="15">
      <c r="A987" s="10" t="s">
        <v>12</v>
      </c>
      <c r="B987" s="11"/>
      <c r="C987" s="102"/>
      <c r="D987" s="165" t="s">
        <v>147</v>
      </c>
      <c r="E987" s="102"/>
      <c r="F987" s="102"/>
      <c r="G987" s="102"/>
    </row>
    <row r="988" spans="1:7" ht="15">
      <c r="A988" s="14" t="s">
        <v>164</v>
      </c>
      <c r="B988" s="11" t="s">
        <v>151</v>
      </c>
      <c r="C988" s="126">
        <f>C989+C990</f>
        <v>0</v>
      </c>
      <c r="D988" s="163">
        <f>E988+F988+G988</f>
        <v>0</v>
      </c>
      <c r="E988" s="126">
        <f>E989+E990</f>
        <v>0</v>
      </c>
      <c r="F988" s="126">
        <f>F989+F990</f>
        <v>0</v>
      </c>
      <c r="G988" s="126">
        <f>G989+G990</f>
        <v>0</v>
      </c>
    </row>
    <row r="989" spans="1:7" ht="14.25">
      <c r="A989" s="15" t="s">
        <v>166</v>
      </c>
      <c r="B989" s="9" t="s">
        <v>167</v>
      </c>
      <c r="C989" s="114"/>
      <c r="D989" s="163">
        <f>E989+F989+G989</f>
        <v>0</v>
      </c>
      <c r="E989" s="115"/>
      <c r="F989" s="115"/>
      <c r="G989" s="115"/>
    </row>
    <row r="990" spans="1:7" ht="14.25">
      <c r="A990" s="15" t="s">
        <v>168</v>
      </c>
      <c r="B990" s="9" t="s">
        <v>169</v>
      </c>
      <c r="C990" s="114"/>
      <c r="D990" s="163">
        <f>E990+F990+G990</f>
        <v>0</v>
      </c>
      <c r="E990" s="115"/>
      <c r="F990" s="115"/>
      <c r="G990" s="115"/>
    </row>
    <row r="991" spans="1:7" ht="14.25">
      <c r="A991" s="35" t="s">
        <v>191</v>
      </c>
      <c r="B991" s="13" t="s">
        <v>153</v>
      </c>
      <c r="C991" s="114">
        <v>16</v>
      </c>
      <c r="D991" s="163">
        <f>E991+F991+G991</f>
        <v>16</v>
      </c>
      <c r="E991" s="115">
        <v>16</v>
      </c>
      <c r="F991" s="115">
        <v>0</v>
      </c>
      <c r="G991" s="115">
        <v>0</v>
      </c>
    </row>
    <row r="992" spans="1:7" ht="14.25">
      <c r="A992" s="26" t="s">
        <v>13</v>
      </c>
      <c r="B992" s="13" t="s">
        <v>227</v>
      </c>
      <c r="C992" s="114"/>
      <c r="D992" s="163">
        <f>E992+F992+G992</f>
        <v>0</v>
      </c>
      <c r="E992" s="115"/>
      <c r="F992" s="115"/>
      <c r="G992" s="115"/>
    </row>
    <row r="993" spans="1:7" ht="12.75">
      <c r="A993" s="26"/>
      <c r="B993" s="13"/>
      <c r="C993" s="102"/>
      <c r="D993" s="165" t="s">
        <v>147</v>
      </c>
      <c r="E993" s="102"/>
      <c r="F993" s="102"/>
      <c r="G993" s="102"/>
    </row>
    <row r="994" spans="1:7" ht="45">
      <c r="A994" s="10" t="s">
        <v>118</v>
      </c>
      <c r="B994" s="13"/>
      <c r="C994" s="102"/>
      <c r="D994" s="165" t="s">
        <v>147</v>
      </c>
      <c r="E994" s="102"/>
      <c r="F994" s="102"/>
      <c r="G994" s="102"/>
    </row>
    <row r="995" spans="1:7" ht="12.75">
      <c r="A995" s="12" t="s">
        <v>147</v>
      </c>
      <c r="B995" s="31"/>
      <c r="C995" s="102"/>
      <c r="D995" s="165" t="s">
        <v>147</v>
      </c>
      <c r="E995" s="102"/>
      <c r="F995" s="102"/>
      <c r="G995" s="102"/>
    </row>
    <row r="996" spans="1:7" ht="15">
      <c r="A996" s="10" t="s">
        <v>12</v>
      </c>
      <c r="B996" s="11"/>
      <c r="C996" s="102"/>
      <c r="D996" s="165" t="s">
        <v>147</v>
      </c>
      <c r="E996" s="102"/>
      <c r="F996" s="102"/>
      <c r="G996" s="102"/>
    </row>
    <row r="997" spans="1:7" ht="15">
      <c r="A997" s="14" t="s">
        <v>164</v>
      </c>
      <c r="B997" s="11" t="s">
        <v>151</v>
      </c>
      <c r="C997" s="126">
        <f>C998+C999</f>
        <v>0</v>
      </c>
      <c r="D997" s="163">
        <f>E997+F997+G997</f>
        <v>0</v>
      </c>
      <c r="E997" s="126">
        <f>E998+E999</f>
        <v>0</v>
      </c>
      <c r="F997" s="126">
        <f>F998+F999</f>
        <v>0</v>
      </c>
      <c r="G997" s="126">
        <f>G998+G999</f>
        <v>0</v>
      </c>
    </row>
    <row r="998" spans="1:7" ht="14.25">
      <c r="A998" s="15" t="s">
        <v>166</v>
      </c>
      <c r="B998" s="9" t="s">
        <v>167</v>
      </c>
      <c r="C998" s="114"/>
      <c r="D998" s="163">
        <f>E998+F998+G998</f>
        <v>0</v>
      </c>
      <c r="E998" s="115"/>
      <c r="F998" s="115"/>
      <c r="G998" s="115"/>
    </row>
    <row r="999" spans="1:7" ht="14.25">
      <c r="A999" s="15" t="s">
        <v>168</v>
      </c>
      <c r="B999" s="9" t="s">
        <v>169</v>
      </c>
      <c r="C999" s="114"/>
      <c r="D999" s="163">
        <f>E999+F999+G999</f>
        <v>0</v>
      </c>
      <c r="E999" s="115"/>
      <c r="F999" s="115"/>
      <c r="G999" s="115"/>
    </row>
    <row r="1000" spans="1:7" ht="14.25">
      <c r="A1000" s="26" t="s">
        <v>13</v>
      </c>
      <c r="B1000" s="13" t="s">
        <v>227</v>
      </c>
      <c r="C1000" s="114"/>
      <c r="D1000" s="163">
        <f>E1000+F1000+G1000</f>
        <v>0</v>
      </c>
      <c r="E1000" s="115"/>
      <c r="F1000" s="115"/>
      <c r="G1000" s="115"/>
    </row>
    <row r="1001" spans="1:7" ht="12.75">
      <c r="A1001" s="26"/>
      <c r="B1001" s="13"/>
      <c r="C1001" s="102"/>
      <c r="D1001" s="165" t="s">
        <v>147</v>
      </c>
      <c r="E1001" s="102"/>
      <c r="F1001" s="102"/>
      <c r="G1001" s="102"/>
    </row>
    <row r="1002" spans="1:7" ht="30">
      <c r="A1002" s="10" t="s">
        <v>119</v>
      </c>
      <c r="B1002" s="31"/>
      <c r="C1002" s="102"/>
      <c r="D1002" s="165" t="s">
        <v>147</v>
      </c>
      <c r="E1002" s="102"/>
      <c r="F1002" s="102"/>
      <c r="G1002" s="102"/>
    </row>
    <row r="1003" spans="1:7" ht="12.75">
      <c r="A1003" s="44" t="s">
        <v>147</v>
      </c>
      <c r="B1003" s="13"/>
      <c r="C1003" s="102"/>
      <c r="D1003" s="165" t="s">
        <v>147</v>
      </c>
      <c r="E1003" s="102"/>
      <c r="F1003" s="102"/>
      <c r="G1003" s="102"/>
    </row>
    <row r="1004" spans="1:7" ht="15">
      <c r="A1004" s="10" t="s">
        <v>39</v>
      </c>
      <c r="B1004" s="11"/>
      <c r="C1004" s="102"/>
      <c r="D1004" s="165" t="s">
        <v>147</v>
      </c>
      <c r="E1004" s="102"/>
      <c r="F1004" s="102"/>
      <c r="G1004" s="102"/>
    </row>
    <row r="1005" spans="1:7" ht="15">
      <c r="A1005" s="14" t="s">
        <v>164</v>
      </c>
      <c r="B1005" s="11" t="s">
        <v>151</v>
      </c>
      <c r="C1005" s="126">
        <f>C1006+C1007</f>
        <v>0</v>
      </c>
      <c r="D1005" s="163">
        <f>E1005+F1005+G1005</f>
        <v>0</v>
      </c>
      <c r="E1005" s="126">
        <f>E1006+E1007</f>
        <v>0</v>
      </c>
      <c r="F1005" s="126">
        <f>F1006+F1007</f>
        <v>0</v>
      </c>
      <c r="G1005" s="126">
        <f>G1006+G1007</f>
        <v>0</v>
      </c>
    </row>
    <row r="1006" spans="1:7" ht="14.25">
      <c r="A1006" s="15" t="s">
        <v>166</v>
      </c>
      <c r="B1006" s="9" t="s">
        <v>167</v>
      </c>
      <c r="C1006" s="114"/>
      <c r="D1006" s="163">
        <f>E1006+F1006+G1006</f>
        <v>0</v>
      </c>
      <c r="E1006" s="115"/>
      <c r="F1006" s="115"/>
      <c r="G1006" s="115"/>
    </row>
    <row r="1007" spans="1:7" ht="14.25">
      <c r="A1007" s="15" t="s">
        <v>168</v>
      </c>
      <c r="B1007" s="9" t="s">
        <v>169</v>
      </c>
      <c r="C1007" s="114"/>
      <c r="D1007" s="163">
        <f>E1007+F1007+G1007</f>
        <v>0</v>
      </c>
      <c r="E1007" s="115"/>
      <c r="F1007" s="115"/>
      <c r="G1007" s="115"/>
    </row>
    <row r="1008" spans="1:7" ht="14.25">
      <c r="A1008" s="26" t="s">
        <v>13</v>
      </c>
      <c r="B1008" s="13" t="s">
        <v>227</v>
      </c>
      <c r="C1008" s="114"/>
      <c r="D1008" s="163">
        <f>E1008+F1008+G1008</f>
        <v>0</v>
      </c>
      <c r="E1008" s="115"/>
      <c r="F1008" s="115"/>
      <c r="G1008" s="115"/>
    </row>
    <row r="1009" spans="1:7" ht="12.75">
      <c r="A1009" s="26"/>
      <c r="B1009" s="13"/>
      <c r="C1009" s="102"/>
      <c r="D1009" s="165" t="s">
        <v>147</v>
      </c>
      <c r="E1009" s="102"/>
      <c r="F1009" s="102"/>
      <c r="G1009" s="102"/>
    </row>
    <row r="1010" spans="1:7" ht="15">
      <c r="A1010" s="10" t="s">
        <v>120</v>
      </c>
      <c r="B1010" s="13"/>
      <c r="C1010" s="102"/>
      <c r="D1010" s="165" t="s">
        <v>147</v>
      </c>
      <c r="E1010" s="102"/>
      <c r="F1010" s="102"/>
      <c r="G1010" s="102"/>
    </row>
    <row r="1011" spans="1:7" ht="15">
      <c r="A1011" s="10"/>
      <c r="B1011" s="13"/>
      <c r="C1011" s="102"/>
      <c r="D1011" s="165" t="s">
        <v>147</v>
      </c>
      <c r="E1011" s="102"/>
      <c r="F1011" s="102"/>
      <c r="G1011" s="102"/>
    </row>
    <row r="1012" spans="1:7" ht="15">
      <c r="A1012" s="10" t="s">
        <v>39</v>
      </c>
      <c r="B1012" s="11"/>
      <c r="C1012" s="102"/>
      <c r="D1012" s="165" t="s">
        <v>147</v>
      </c>
      <c r="E1012" s="102"/>
      <c r="F1012" s="102"/>
      <c r="G1012" s="102"/>
    </row>
    <row r="1013" spans="1:7" ht="15">
      <c r="A1013" s="14" t="s">
        <v>164</v>
      </c>
      <c r="B1013" s="11" t="s">
        <v>151</v>
      </c>
      <c r="C1013" s="126">
        <f>C1014+C1015</f>
        <v>0</v>
      </c>
      <c r="D1013" s="163">
        <f>E1013+F1013+G1013</f>
        <v>0</v>
      </c>
      <c r="E1013" s="126">
        <f>E1014+E1015</f>
        <v>0</v>
      </c>
      <c r="F1013" s="126">
        <f>F1014+F1015</f>
        <v>0</v>
      </c>
      <c r="G1013" s="126">
        <f>G1014+G1015</f>
        <v>0</v>
      </c>
    </row>
    <row r="1014" spans="1:7" ht="14.25">
      <c r="A1014" s="15" t="s">
        <v>166</v>
      </c>
      <c r="B1014" s="9" t="s">
        <v>167</v>
      </c>
      <c r="C1014" s="114"/>
      <c r="D1014" s="163">
        <f>E1014+F1014+G1014</f>
        <v>0</v>
      </c>
      <c r="E1014" s="115"/>
      <c r="F1014" s="115"/>
      <c r="G1014" s="115"/>
    </row>
    <row r="1015" spans="1:7" ht="14.25">
      <c r="A1015" s="15" t="s">
        <v>168</v>
      </c>
      <c r="B1015" s="9" t="s">
        <v>169</v>
      </c>
      <c r="C1015" s="114"/>
      <c r="D1015" s="163">
        <f>E1015+F1015+G1015</f>
        <v>0</v>
      </c>
      <c r="E1015" s="115"/>
      <c r="F1015" s="115"/>
      <c r="G1015" s="115"/>
    </row>
    <row r="1016" spans="1:7" ht="14.25">
      <c r="A1016" s="26" t="s">
        <v>13</v>
      </c>
      <c r="B1016" s="13" t="s">
        <v>227</v>
      </c>
      <c r="C1016" s="114"/>
      <c r="D1016" s="163">
        <f>E1016+F1016+G1016</f>
        <v>0</v>
      </c>
      <c r="E1016" s="115"/>
      <c r="F1016" s="115"/>
      <c r="G1016" s="115"/>
    </row>
    <row r="1017" spans="1:7" ht="12.75">
      <c r="A1017" s="26"/>
      <c r="B1017" s="13"/>
      <c r="C1017" s="102"/>
      <c r="D1017" s="165" t="s">
        <v>147</v>
      </c>
      <c r="E1017" s="102"/>
      <c r="F1017" s="102"/>
      <c r="G1017" s="102"/>
    </row>
    <row r="1018" spans="1:7" ht="15">
      <c r="A1018" s="10" t="s">
        <v>121</v>
      </c>
      <c r="B1018" s="13"/>
      <c r="C1018" s="102"/>
      <c r="D1018" s="165" t="s">
        <v>147</v>
      </c>
      <c r="E1018" s="102"/>
      <c r="F1018" s="102"/>
      <c r="G1018" s="102"/>
    </row>
    <row r="1019" spans="1:7" ht="15">
      <c r="A1019" s="10"/>
      <c r="B1019" s="13"/>
      <c r="C1019" s="102"/>
      <c r="D1019" s="165" t="s">
        <v>147</v>
      </c>
      <c r="E1019" s="102"/>
      <c r="F1019" s="102"/>
      <c r="G1019" s="102"/>
    </row>
    <row r="1020" spans="1:7" ht="15">
      <c r="A1020" s="10" t="s">
        <v>39</v>
      </c>
      <c r="B1020" s="11"/>
      <c r="C1020" s="102"/>
      <c r="D1020" s="165" t="s">
        <v>147</v>
      </c>
      <c r="E1020" s="102"/>
      <c r="F1020" s="102"/>
      <c r="G1020" s="102"/>
    </row>
    <row r="1021" spans="1:7" ht="15">
      <c r="A1021" s="14" t="s">
        <v>164</v>
      </c>
      <c r="B1021" s="11" t="s">
        <v>151</v>
      </c>
      <c r="C1021" s="126">
        <f>C1022+C1023</f>
        <v>1</v>
      </c>
      <c r="D1021" s="163">
        <f>E1021+F1021+G1021</f>
        <v>1</v>
      </c>
      <c r="E1021" s="126">
        <f>E1022+E1023</f>
        <v>0</v>
      </c>
      <c r="F1021" s="126">
        <f>F1022+F1023</f>
        <v>1</v>
      </c>
      <c r="G1021" s="126">
        <f>G1022+G1023</f>
        <v>0</v>
      </c>
    </row>
    <row r="1022" spans="1:7" ht="14.25">
      <c r="A1022" s="15" t="s">
        <v>166</v>
      </c>
      <c r="B1022" s="9" t="s">
        <v>167</v>
      </c>
      <c r="C1022" s="114">
        <v>1</v>
      </c>
      <c r="D1022" s="163">
        <f>E1022+F1022+G1022</f>
        <v>1</v>
      </c>
      <c r="E1022" s="115">
        <v>0</v>
      </c>
      <c r="F1022" s="115">
        <v>1</v>
      </c>
      <c r="G1022" s="115">
        <v>0</v>
      </c>
    </row>
    <row r="1023" spans="1:7" ht="14.25">
      <c r="A1023" s="15" t="s">
        <v>168</v>
      </c>
      <c r="B1023" s="9" t="s">
        <v>169</v>
      </c>
      <c r="C1023" s="114"/>
      <c r="D1023" s="163">
        <f>E1023+F1023+G1023</f>
        <v>0</v>
      </c>
      <c r="E1023" s="115"/>
      <c r="F1023" s="115"/>
      <c r="G1023" s="115"/>
    </row>
    <row r="1024" spans="1:7" ht="14.25">
      <c r="A1024" s="26" t="s">
        <v>13</v>
      </c>
      <c r="B1024" s="13" t="s">
        <v>227</v>
      </c>
      <c r="C1024" s="114">
        <v>1</v>
      </c>
      <c r="D1024" s="163">
        <f>E1024+F1024+G1024</f>
        <v>1</v>
      </c>
      <c r="E1024" s="115">
        <v>0</v>
      </c>
      <c r="F1024" s="115">
        <v>1</v>
      </c>
      <c r="G1024" s="115">
        <v>0</v>
      </c>
    </row>
    <row r="1025" spans="1:7" ht="12.75">
      <c r="A1025" s="26"/>
      <c r="B1025" s="13"/>
      <c r="C1025" s="102"/>
      <c r="D1025" s="165" t="s">
        <v>147</v>
      </c>
      <c r="E1025" s="102"/>
      <c r="F1025" s="102"/>
      <c r="G1025" s="102"/>
    </row>
    <row r="1026" spans="1:7" ht="15">
      <c r="A1026" s="10" t="s">
        <v>122</v>
      </c>
      <c r="B1026" s="13"/>
      <c r="C1026" s="102"/>
      <c r="D1026" s="165" t="s">
        <v>147</v>
      </c>
      <c r="E1026" s="102"/>
      <c r="F1026" s="102"/>
      <c r="G1026" s="102"/>
    </row>
    <row r="1027" spans="1:7" ht="15">
      <c r="A1027" s="10"/>
      <c r="B1027" s="13"/>
      <c r="C1027" s="102"/>
      <c r="D1027" s="165" t="s">
        <v>147</v>
      </c>
      <c r="E1027" s="102"/>
      <c r="F1027" s="102"/>
      <c r="G1027" s="102"/>
    </row>
    <row r="1028" spans="1:7" ht="15">
      <c r="A1028" s="10" t="s">
        <v>39</v>
      </c>
      <c r="B1028" s="11"/>
      <c r="C1028" s="102"/>
      <c r="D1028" s="165" t="s">
        <v>147</v>
      </c>
      <c r="E1028" s="102"/>
      <c r="F1028" s="102"/>
      <c r="G1028" s="102"/>
    </row>
    <row r="1029" spans="1:7" ht="15">
      <c r="A1029" s="14" t="s">
        <v>164</v>
      </c>
      <c r="B1029" s="11" t="s">
        <v>151</v>
      </c>
      <c r="C1029" s="126">
        <f>C1030+C1031</f>
        <v>0</v>
      </c>
      <c r="D1029" s="163">
        <f>E1029+F1029+G1029</f>
        <v>0</v>
      </c>
      <c r="E1029" s="126">
        <f>E1030+E1031</f>
        <v>0</v>
      </c>
      <c r="F1029" s="126">
        <f>F1030+F1031</f>
        <v>0</v>
      </c>
      <c r="G1029" s="126">
        <f>G1030+G1031</f>
        <v>0</v>
      </c>
    </row>
    <row r="1030" spans="1:7" ht="14.25">
      <c r="A1030" s="15" t="s">
        <v>166</v>
      </c>
      <c r="B1030" s="9" t="s">
        <v>167</v>
      </c>
      <c r="C1030" s="114"/>
      <c r="D1030" s="163">
        <f>E1030+F1030+G1030</f>
        <v>0</v>
      </c>
      <c r="E1030" s="115"/>
      <c r="F1030" s="115"/>
      <c r="G1030" s="115"/>
    </row>
    <row r="1031" spans="1:7" ht="14.25">
      <c r="A1031" s="15" t="s">
        <v>168</v>
      </c>
      <c r="B1031" s="9" t="s">
        <v>169</v>
      </c>
      <c r="C1031" s="114"/>
      <c r="D1031" s="163">
        <f>E1031+F1031+G1031</f>
        <v>0</v>
      </c>
      <c r="E1031" s="115"/>
      <c r="F1031" s="115"/>
      <c r="G1031" s="115"/>
    </row>
    <row r="1032" spans="1:7" ht="14.25">
      <c r="A1032" s="26" t="s">
        <v>13</v>
      </c>
      <c r="B1032" s="13" t="s">
        <v>227</v>
      </c>
      <c r="C1032" s="114"/>
      <c r="D1032" s="163">
        <f>E1032+F1032+G1032</f>
        <v>0</v>
      </c>
      <c r="E1032" s="115"/>
      <c r="F1032" s="115"/>
      <c r="G1032" s="115"/>
    </row>
    <row r="1033" spans="1:7" ht="12.75">
      <c r="A1033" s="26"/>
      <c r="B1033" s="13"/>
      <c r="C1033" s="102"/>
      <c r="D1033" s="165" t="s">
        <v>147</v>
      </c>
      <c r="E1033" s="102"/>
      <c r="F1033" s="102"/>
      <c r="G1033" s="102"/>
    </row>
    <row r="1034" spans="1:7" ht="30">
      <c r="A1034" s="10" t="s">
        <v>123</v>
      </c>
      <c r="B1034" s="13"/>
      <c r="C1034" s="102"/>
      <c r="D1034" s="165" t="s">
        <v>147</v>
      </c>
      <c r="E1034" s="102"/>
      <c r="F1034" s="102"/>
      <c r="G1034" s="102"/>
    </row>
    <row r="1035" spans="1:7" ht="15">
      <c r="A1035" s="10"/>
      <c r="B1035" s="13"/>
      <c r="C1035" s="102"/>
      <c r="D1035" s="165" t="s">
        <v>147</v>
      </c>
      <c r="E1035" s="102"/>
      <c r="F1035" s="102"/>
      <c r="G1035" s="102"/>
    </row>
    <row r="1036" spans="1:7" ht="15">
      <c r="A1036" s="10" t="s">
        <v>12</v>
      </c>
      <c r="B1036" s="11"/>
      <c r="C1036" s="102"/>
      <c r="D1036" s="165" t="s">
        <v>147</v>
      </c>
      <c r="E1036" s="102"/>
      <c r="F1036" s="102"/>
      <c r="G1036" s="102"/>
    </row>
    <row r="1037" spans="1:7" ht="15">
      <c r="A1037" s="14" t="s">
        <v>164</v>
      </c>
      <c r="B1037" s="11" t="s">
        <v>151</v>
      </c>
      <c r="C1037" s="126">
        <f>C1038+C1039</f>
        <v>0</v>
      </c>
      <c r="D1037" s="163">
        <f>E1037+F1037+G1037</f>
        <v>0</v>
      </c>
      <c r="E1037" s="126">
        <f>E1038+E1039</f>
        <v>0</v>
      </c>
      <c r="F1037" s="126">
        <f>F1038+F1039</f>
        <v>0</v>
      </c>
      <c r="G1037" s="126">
        <f>G1038+G1039</f>
        <v>0</v>
      </c>
    </row>
    <row r="1038" spans="1:7" ht="14.25">
      <c r="A1038" s="15" t="s">
        <v>166</v>
      </c>
      <c r="B1038" s="9" t="s">
        <v>167</v>
      </c>
      <c r="C1038" s="114"/>
      <c r="D1038" s="163">
        <f>E1038+F1038+G1038</f>
        <v>0</v>
      </c>
      <c r="E1038" s="115"/>
      <c r="F1038" s="115"/>
      <c r="G1038" s="115"/>
    </row>
    <row r="1039" spans="1:7" ht="14.25">
      <c r="A1039" s="15" t="s">
        <v>168</v>
      </c>
      <c r="B1039" s="9" t="s">
        <v>169</v>
      </c>
      <c r="C1039" s="114"/>
      <c r="D1039" s="163">
        <f>E1039+F1039+G1039</f>
        <v>0</v>
      </c>
      <c r="E1039" s="115"/>
      <c r="F1039" s="115"/>
      <c r="G1039" s="115"/>
    </row>
    <row r="1040" spans="1:7" ht="14.25">
      <c r="A1040" s="26" t="s">
        <v>13</v>
      </c>
      <c r="B1040" s="13" t="s">
        <v>227</v>
      </c>
      <c r="C1040" s="114"/>
      <c r="D1040" s="163">
        <f>E1040+F1040+G1040</f>
        <v>0</v>
      </c>
      <c r="E1040" s="115"/>
      <c r="F1040" s="115"/>
      <c r="G1040" s="115"/>
    </row>
    <row r="1041" spans="1:7" ht="12.75">
      <c r="A1041" s="26"/>
      <c r="B1041" s="13"/>
      <c r="C1041" s="102"/>
      <c r="D1041" s="165" t="s">
        <v>147</v>
      </c>
      <c r="E1041" s="102"/>
      <c r="F1041" s="102"/>
      <c r="G1041" s="102"/>
    </row>
    <row r="1042" spans="1:7" ht="15">
      <c r="A1042" s="10" t="s">
        <v>124</v>
      </c>
      <c r="B1042" s="13"/>
      <c r="C1042" s="102"/>
      <c r="D1042" s="165" t="s">
        <v>147</v>
      </c>
      <c r="E1042" s="102"/>
      <c r="F1042" s="102"/>
      <c r="G1042" s="102"/>
    </row>
    <row r="1043" spans="1:7" ht="15">
      <c r="A1043" s="10"/>
      <c r="B1043" s="13"/>
      <c r="C1043" s="102"/>
      <c r="D1043" s="165" t="s">
        <v>147</v>
      </c>
      <c r="E1043" s="102"/>
      <c r="F1043" s="102"/>
      <c r="G1043" s="102"/>
    </row>
    <row r="1044" spans="1:7" ht="15">
      <c r="A1044" s="10" t="s">
        <v>39</v>
      </c>
      <c r="B1044" s="11"/>
      <c r="C1044" s="102"/>
      <c r="D1044" s="165" t="s">
        <v>147</v>
      </c>
      <c r="E1044" s="102"/>
      <c r="F1044" s="102"/>
      <c r="G1044" s="102"/>
    </row>
    <row r="1045" spans="1:7" ht="15">
      <c r="A1045" s="14" t="s">
        <v>164</v>
      </c>
      <c r="B1045" s="11" t="s">
        <v>151</v>
      </c>
      <c r="C1045" s="126">
        <f>C1046+C1047</f>
        <v>0</v>
      </c>
      <c r="D1045" s="163">
        <f>E1045+F1045+G1045</f>
        <v>0</v>
      </c>
      <c r="E1045" s="126">
        <f>E1046+E1047</f>
        <v>0</v>
      </c>
      <c r="F1045" s="126">
        <f>F1046+F1047</f>
        <v>0</v>
      </c>
      <c r="G1045" s="126">
        <f>G1046+G1047</f>
        <v>0</v>
      </c>
    </row>
    <row r="1046" spans="1:7" ht="14.25">
      <c r="A1046" s="15" t="s">
        <v>166</v>
      </c>
      <c r="B1046" s="9" t="s">
        <v>167</v>
      </c>
      <c r="C1046" s="114"/>
      <c r="D1046" s="163">
        <f>E1046+F1046+G1046</f>
        <v>0</v>
      </c>
      <c r="E1046" s="115"/>
      <c r="F1046" s="115"/>
      <c r="G1046" s="115"/>
    </row>
    <row r="1047" spans="1:7" ht="14.25">
      <c r="A1047" s="15" t="s">
        <v>168</v>
      </c>
      <c r="B1047" s="9" t="s">
        <v>169</v>
      </c>
      <c r="C1047" s="114"/>
      <c r="D1047" s="163">
        <f>E1047+F1047+G1047</f>
        <v>0</v>
      </c>
      <c r="E1047" s="115"/>
      <c r="F1047" s="115"/>
      <c r="G1047" s="115"/>
    </row>
    <row r="1048" spans="1:7" ht="14.25">
      <c r="A1048" s="26" t="s">
        <v>13</v>
      </c>
      <c r="B1048" s="13" t="s">
        <v>227</v>
      </c>
      <c r="C1048" s="114"/>
      <c r="D1048" s="163">
        <f>E1048+F1048+G1048</f>
        <v>0</v>
      </c>
      <c r="E1048" s="115"/>
      <c r="F1048" s="115"/>
      <c r="G1048" s="115"/>
    </row>
    <row r="1049" spans="1:7" ht="12.75">
      <c r="A1049" s="26"/>
      <c r="B1049" s="13"/>
      <c r="C1049" s="102"/>
      <c r="D1049" s="165" t="s">
        <v>147</v>
      </c>
      <c r="E1049" s="102"/>
      <c r="F1049" s="102"/>
      <c r="G1049" s="102"/>
    </row>
    <row r="1050" spans="1:7" ht="30">
      <c r="A1050" s="10" t="s">
        <v>20</v>
      </c>
      <c r="B1050" s="13"/>
      <c r="C1050" s="102"/>
      <c r="D1050" s="165" t="s">
        <v>147</v>
      </c>
      <c r="E1050" s="102"/>
      <c r="F1050" s="102"/>
      <c r="G1050" s="102"/>
    </row>
    <row r="1051" spans="1:7" ht="15">
      <c r="A1051" s="10"/>
      <c r="B1051" s="13"/>
      <c r="C1051" s="102"/>
      <c r="D1051" s="165" t="s">
        <v>147</v>
      </c>
      <c r="E1051" s="102"/>
      <c r="F1051" s="102"/>
      <c r="G1051" s="102"/>
    </row>
    <row r="1052" spans="1:7" ht="15">
      <c r="A1052" s="10" t="s">
        <v>12</v>
      </c>
      <c r="B1052" s="11"/>
      <c r="C1052" s="102"/>
      <c r="D1052" s="165" t="s">
        <v>147</v>
      </c>
      <c r="E1052" s="102"/>
      <c r="F1052" s="102"/>
      <c r="G1052" s="102"/>
    </row>
    <row r="1053" spans="1:7" ht="15">
      <c r="A1053" s="14" t="s">
        <v>164</v>
      </c>
      <c r="B1053" s="11" t="s">
        <v>151</v>
      </c>
      <c r="C1053" s="126">
        <f>C1054+C1055</f>
        <v>0</v>
      </c>
      <c r="D1053" s="163">
        <f>E1053+F1053+G1053</f>
        <v>0</v>
      </c>
      <c r="E1053" s="126">
        <f>E1054+E1055</f>
        <v>0</v>
      </c>
      <c r="F1053" s="126">
        <f>F1054+F1055</f>
        <v>0</v>
      </c>
      <c r="G1053" s="126">
        <f>G1054+G1055</f>
        <v>0</v>
      </c>
    </row>
    <row r="1054" spans="1:7" ht="14.25">
      <c r="A1054" s="15" t="s">
        <v>166</v>
      </c>
      <c r="B1054" s="9" t="s">
        <v>167</v>
      </c>
      <c r="C1054" s="114"/>
      <c r="D1054" s="163">
        <f>E1054+F1054+G1054</f>
        <v>0</v>
      </c>
      <c r="E1054" s="115"/>
      <c r="F1054" s="115"/>
      <c r="G1054" s="115"/>
    </row>
    <row r="1055" spans="1:7" ht="14.25">
      <c r="A1055" s="15" t="s">
        <v>168</v>
      </c>
      <c r="B1055" s="9" t="s">
        <v>169</v>
      </c>
      <c r="C1055" s="114"/>
      <c r="D1055" s="163">
        <f>E1055+F1055+G1055</f>
        <v>0</v>
      </c>
      <c r="E1055" s="115"/>
      <c r="F1055" s="115"/>
      <c r="G1055" s="115"/>
    </row>
    <row r="1056" spans="1:7" ht="12.75">
      <c r="A1056" s="26"/>
      <c r="B1056" s="13"/>
      <c r="C1056" s="102"/>
      <c r="D1056" s="165" t="s">
        <v>147</v>
      </c>
      <c r="E1056" s="102"/>
      <c r="F1056" s="102"/>
      <c r="G1056" s="102"/>
    </row>
    <row r="1057" spans="1:7" ht="15">
      <c r="A1057" s="10" t="s">
        <v>125</v>
      </c>
      <c r="B1057" s="13"/>
      <c r="C1057" s="102"/>
      <c r="D1057" s="165" t="s">
        <v>147</v>
      </c>
      <c r="E1057" s="102"/>
      <c r="F1057" s="102"/>
      <c r="G1057" s="102"/>
    </row>
    <row r="1058" spans="1:7" ht="15">
      <c r="A1058" s="10"/>
      <c r="B1058" s="13"/>
      <c r="C1058" s="102"/>
      <c r="D1058" s="165" t="s">
        <v>147</v>
      </c>
      <c r="E1058" s="102"/>
      <c r="F1058" s="102"/>
      <c r="G1058" s="102"/>
    </row>
    <row r="1059" spans="1:7" ht="15">
      <c r="A1059" s="10" t="s">
        <v>39</v>
      </c>
      <c r="B1059" s="11"/>
      <c r="C1059" s="102"/>
      <c r="D1059" s="165" t="s">
        <v>147</v>
      </c>
      <c r="E1059" s="102"/>
      <c r="F1059" s="102"/>
      <c r="G1059" s="102"/>
    </row>
    <row r="1060" spans="1:7" ht="15">
      <c r="A1060" s="14" t="s">
        <v>164</v>
      </c>
      <c r="B1060" s="11" t="s">
        <v>151</v>
      </c>
      <c r="C1060" s="126">
        <f>C1061+C1062</f>
        <v>0</v>
      </c>
      <c r="D1060" s="163">
        <f>E1060+F1060+G1060</f>
        <v>0</v>
      </c>
      <c r="E1060" s="126">
        <f>E1061+E1062</f>
        <v>0</v>
      </c>
      <c r="F1060" s="126">
        <f>F1061+F1062</f>
        <v>0</v>
      </c>
      <c r="G1060" s="126">
        <f>G1061+G1062</f>
        <v>0</v>
      </c>
    </row>
    <row r="1061" spans="1:7" ht="14.25">
      <c r="A1061" s="15" t="s">
        <v>166</v>
      </c>
      <c r="B1061" s="9" t="s">
        <v>167</v>
      </c>
      <c r="C1061" s="114"/>
      <c r="D1061" s="163">
        <f>E1061+F1061+G1061</f>
        <v>0</v>
      </c>
      <c r="E1061" s="115"/>
      <c r="F1061" s="115"/>
      <c r="G1061" s="115"/>
    </row>
    <row r="1062" spans="1:7" ht="14.25">
      <c r="A1062" s="15" t="s">
        <v>168</v>
      </c>
      <c r="B1062" s="9" t="s">
        <v>169</v>
      </c>
      <c r="C1062" s="114"/>
      <c r="D1062" s="163">
        <f>E1062+F1062+G1062</f>
        <v>0</v>
      </c>
      <c r="E1062" s="115"/>
      <c r="F1062" s="115"/>
      <c r="G1062" s="115"/>
    </row>
    <row r="1063" spans="1:7" ht="12.75">
      <c r="A1063" s="26" t="s">
        <v>13</v>
      </c>
      <c r="B1063" s="13" t="s">
        <v>227</v>
      </c>
      <c r="C1063" s="114"/>
      <c r="D1063" s="163">
        <f>E1063+F1063+G1063</f>
        <v>0</v>
      </c>
      <c r="E1063" s="114"/>
      <c r="F1063" s="114"/>
      <c r="G1063" s="114"/>
    </row>
    <row r="1064" spans="1:7" ht="12.75">
      <c r="A1064" s="26"/>
      <c r="B1064" s="13"/>
      <c r="C1064" s="102"/>
      <c r="D1064" s="165" t="s">
        <v>147</v>
      </c>
      <c r="E1064" s="102"/>
      <c r="F1064" s="102"/>
      <c r="G1064" s="102"/>
    </row>
    <row r="1065" spans="1:7" s="4" customFormat="1" ht="36">
      <c r="A1065" s="38" t="s">
        <v>126</v>
      </c>
      <c r="B1065" s="5"/>
      <c r="C1065" s="102"/>
      <c r="D1065" s="165" t="s">
        <v>147</v>
      </c>
      <c r="E1065" s="102"/>
      <c r="F1065" s="102"/>
      <c r="G1065" s="102"/>
    </row>
    <row r="1066" spans="1:7" s="4" customFormat="1" ht="12.75">
      <c r="A1066" s="7"/>
      <c r="B1066" s="6"/>
      <c r="C1066" s="103"/>
      <c r="D1066" s="165" t="s">
        <v>147</v>
      </c>
      <c r="E1066" s="103"/>
      <c r="F1066" s="103"/>
      <c r="G1066" s="103"/>
    </row>
    <row r="1067" spans="1:7" ht="31.5">
      <c r="A1067" s="66" t="s">
        <v>127</v>
      </c>
      <c r="B1067" s="81"/>
      <c r="C1067" s="102"/>
      <c r="D1067" s="165" t="s">
        <v>147</v>
      </c>
      <c r="E1067" s="102"/>
      <c r="F1067" s="102"/>
      <c r="G1067" s="102"/>
    </row>
    <row r="1068" spans="1:7" ht="15.75">
      <c r="A1068" s="66"/>
      <c r="B1068" s="81"/>
      <c r="C1068" s="102"/>
      <c r="D1068" s="165" t="s">
        <v>147</v>
      </c>
      <c r="E1068" s="102"/>
      <c r="F1068" s="102"/>
      <c r="G1068" s="102"/>
    </row>
    <row r="1069" spans="1:7" ht="15">
      <c r="A1069" s="67" t="s">
        <v>39</v>
      </c>
      <c r="B1069" s="68"/>
      <c r="C1069" s="102"/>
      <c r="D1069" s="165" t="s">
        <v>147</v>
      </c>
      <c r="E1069" s="102"/>
      <c r="F1069" s="102"/>
      <c r="G1069" s="102"/>
    </row>
    <row r="1070" spans="1:7" ht="15">
      <c r="A1070" s="67" t="s">
        <v>164</v>
      </c>
      <c r="B1070" s="68" t="s">
        <v>151</v>
      </c>
      <c r="C1070" s="126">
        <f>C1071+C1072</f>
        <v>7.5</v>
      </c>
      <c r="D1070" s="163">
        <f aca="true" t="shared" si="57" ref="D1070:D1076">E1070+F1070+G1070</f>
        <v>6.5</v>
      </c>
      <c r="E1070" s="126">
        <f>E1071+E1072</f>
        <v>0</v>
      </c>
      <c r="F1070" s="126">
        <f>F1071+F1072</f>
        <v>6.5</v>
      </c>
      <c r="G1070" s="126">
        <f>G1071+G1072</f>
        <v>0</v>
      </c>
    </row>
    <row r="1071" spans="1:7" ht="14.25">
      <c r="A1071" s="69" t="s">
        <v>166</v>
      </c>
      <c r="B1071" s="70" t="s">
        <v>167</v>
      </c>
      <c r="C1071" s="128">
        <f>C1082+C1090+C1101+C1109</f>
        <v>7.5</v>
      </c>
      <c r="D1071" s="163">
        <f t="shared" si="57"/>
        <v>6.5</v>
      </c>
      <c r="E1071" s="128">
        <f aca="true" t="shared" si="58" ref="E1071:G1072">E1082+E1090+E1101+E1109</f>
        <v>0</v>
      </c>
      <c r="F1071" s="128">
        <f t="shared" si="58"/>
        <v>6.5</v>
      </c>
      <c r="G1071" s="128">
        <f t="shared" si="58"/>
        <v>0</v>
      </c>
    </row>
    <row r="1072" spans="1:7" ht="14.25">
      <c r="A1072" s="69" t="s">
        <v>168</v>
      </c>
      <c r="B1072" s="70" t="s">
        <v>169</v>
      </c>
      <c r="C1072" s="128">
        <f>C1083+C1091+C1102+C1110</f>
        <v>0</v>
      </c>
      <c r="D1072" s="163">
        <f t="shared" si="57"/>
        <v>0</v>
      </c>
      <c r="E1072" s="128">
        <f t="shared" si="58"/>
        <v>0</v>
      </c>
      <c r="F1072" s="128">
        <f t="shared" si="58"/>
        <v>0</v>
      </c>
      <c r="G1072" s="128">
        <f t="shared" si="58"/>
        <v>0</v>
      </c>
    </row>
    <row r="1073" spans="1:7" ht="12.75">
      <c r="A1073" s="71" t="s">
        <v>196</v>
      </c>
      <c r="B1073" s="72" t="s">
        <v>157</v>
      </c>
      <c r="C1073" s="127">
        <f>C1092</f>
        <v>15.8</v>
      </c>
      <c r="D1073" s="163">
        <f t="shared" si="57"/>
        <v>15.8</v>
      </c>
      <c r="E1073" s="127">
        <f aca="true" t="shared" si="59" ref="E1073:G1075">E1092</f>
        <v>0</v>
      </c>
      <c r="F1073" s="127">
        <f t="shared" si="59"/>
        <v>15.8</v>
      </c>
      <c r="G1073" s="127">
        <f t="shared" si="59"/>
        <v>0</v>
      </c>
    </row>
    <row r="1074" spans="1:7" ht="12.75">
      <c r="A1074" s="171" t="s">
        <v>247</v>
      </c>
      <c r="B1074" s="172" t="s">
        <v>248</v>
      </c>
      <c r="C1074" s="127">
        <f>C1093</f>
        <v>0</v>
      </c>
      <c r="D1074" s="163">
        <f t="shared" si="57"/>
        <v>0</v>
      </c>
      <c r="E1074" s="127">
        <f t="shared" si="59"/>
        <v>0</v>
      </c>
      <c r="F1074" s="127">
        <f t="shared" si="59"/>
        <v>0</v>
      </c>
      <c r="G1074" s="127">
        <f t="shared" si="59"/>
        <v>0</v>
      </c>
    </row>
    <row r="1075" spans="1:7" ht="12.75">
      <c r="A1075" s="79" t="s">
        <v>216</v>
      </c>
      <c r="B1075" s="81" t="s">
        <v>217</v>
      </c>
      <c r="C1075" s="127">
        <f>C1094</f>
        <v>0</v>
      </c>
      <c r="D1075" s="163">
        <f t="shared" si="57"/>
        <v>0</v>
      </c>
      <c r="E1075" s="127">
        <f t="shared" si="59"/>
        <v>0</v>
      </c>
      <c r="F1075" s="127">
        <f t="shared" si="59"/>
        <v>0</v>
      </c>
      <c r="G1075" s="127">
        <f t="shared" si="59"/>
        <v>0</v>
      </c>
    </row>
    <row r="1076" spans="1:7" ht="12.75">
      <c r="A1076" s="71" t="s">
        <v>13</v>
      </c>
      <c r="B1076" s="72" t="s">
        <v>227</v>
      </c>
      <c r="C1076" s="127">
        <f>C1084+C1095+C1103+C1111</f>
        <v>0</v>
      </c>
      <c r="D1076" s="163">
        <f t="shared" si="57"/>
        <v>0</v>
      </c>
      <c r="E1076" s="127">
        <f>E1084+E1095+E1103+E1111</f>
        <v>0</v>
      </c>
      <c r="F1076" s="127">
        <f>F1084+F1095+F1103+F1111</f>
        <v>0</v>
      </c>
      <c r="G1076" s="127">
        <f>G1084+G1095+G1103+G1111</f>
        <v>0</v>
      </c>
    </row>
    <row r="1077" spans="1:7" ht="12.75">
      <c r="A1077" s="26"/>
      <c r="B1077" s="13"/>
      <c r="C1077" s="102"/>
      <c r="D1077" s="165" t="s">
        <v>147</v>
      </c>
      <c r="E1077" s="102"/>
      <c r="F1077" s="102"/>
      <c r="G1077" s="102"/>
    </row>
    <row r="1078" spans="1:7" ht="30.75" customHeight="1">
      <c r="A1078" s="83" t="s">
        <v>128</v>
      </c>
      <c r="B1078" s="84"/>
      <c r="C1078" s="102"/>
      <c r="D1078" s="165" t="s">
        <v>147</v>
      </c>
      <c r="E1078" s="102"/>
      <c r="F1078" s="102"/>
      <c r="G1078" s="102"/>
    </row>
    <row r="1079" spans="1:7" ht="15" customHeight="1">
      <c r="A1079" s="83"/>
      <c r="B1079" s="84"/>
      <c r="C1079" s="102"/>
      <c r="D1079" s="165" t="s">
        <v>147</v>
      </c>
      <c r="E1079" s="102"/>
      <c r="F1079" s="102"/>
      <c r="G1079" s="102"/>
    </row>
    <row r="1080" spans="1:7" ht="15">
      <c r="A1080" s="85" t="s">
        <v>39</v>
      </c>
      <c r="B1080" s="86"/>
      <c r="C1080" s="102"/>
      <c r="D1080" s="165" t="s">
        <v>147</v>
      </c>
      <c r="E1080" s="102"/>
      <c r="F1080" s="102"/>
      <c r="G1080" s="102"/>
    </row>
    <row r="1081" spans="1:7" ht="15">
      <c r="A1081" s="85" t="s">
        <v>164</v>
      </c>
      <c r="B1081" s="86" t="s">
        <v>151</v>
      </c>
      <c r="C1081" s="126">
        <f>C1082+C1083</f>
        <v>6.5</v>
      </c>
      <c r="D1081" s="163">
        <f>E1081+F1081+G1081</f>
        <v>5.5</v>
      </c>
      <c r="E1081" s="126">
        <f>E1082+E1083</f>
        <v>0</v>
      </c>
      <c r="F1081" s="126">
        <f>F1082+F1083</f>
        <v>5.5</v>
      </c>
      <c r="G1081" s="126">
        <f>G1082+G1083</f>
        <v>0</v>
      </c>
    </row>
    <row r="1082" spans="1:7" ht="14.25">
      <c r="A1082" s="87" t="s">
        <v>166</v>
      </c>
      <c r="B1082" s="88" t="s">
        <v>167</v>
      </c>
      <c r="C1082" s="128">
        <f aca="true" t="shared" si="60" ref="C1082:G1083">C1119+C1126</f>
        <v>6.5</v>
      </c>
      <c r="D1082" s="163">
        <f>E1082+F1082+G1082</f>
        <v>5.5</v>
      </c>
      <c r="E1082" s="128">
        <f t="shared" si="60"/>
        <v>0</v>
      </c>
      <c r="F1082" s="128">
        <f t="shared" si="60"/>
        <v>5.5</v>
      </c>
      <c r="G1082" s="128">
        <f t="shared" si="60"/>
        <v>0</v>
      </c>
    </row>
    <row r="1083" spans="1:7" ht="14.25">
      <c r="A1083" s="87" t="s">
        <v>168</v>
      </c>
      <c r="B1083" s="88" t="s">
        <v>169</v>
      </c>
      <c r="C1083" s="128">
        <f t="shared" si="60"/>
        <v>0</v>
      </c>
      <c r="D1083" s="163">
        <f>E1083+F1083+G1083</f>
        <v>0</v>
      </c>
      <c r="E1083" s="128">
        <f t="shared" si="60"/>
        <v>0</v>
      </c>
      <c r="F1083" s="128">
        <f t="shared" si="60"/>
        <v>0</v>
      </c>
      <c r="G1083" s="128">
        <f t="shared" si="60"/>
        <v>0</v>
      </c>
    </row>
    <row r="1084" spans="1:7" ht="12.75">
      <c r="A1084" s="89" t="s">
        <v>13</v>
      </c>
      <c r="B1084" s="90" t="s">
        <v>227</v>
      </c>
      <c r="C1084" s="127">
        <f>C1128</f>
        <v>0</v>
      </c>
      <c r="D1084" s="163">
        <f>E1084+F1084+G1084</f>
        <v>0</v>
      </c>
      <c r="E1084" s="127">
        <f>E1128</f>
        <v>0</v>
      </c>
      <c r="F1084" s="127">
        <f>F1128</f>
        <v>0</v>
      </c>
      <c r="G1084" s="127">
        <f>G1128</f>
        <v>0</v>
      </c>
    </row>
    <row r="1085" spans="1:7" ht="12.75">
      <c r="A1085" s="91"/>
      <c r="B1085" s="84"/>
      <c r="C1085" s="102"/>
      <c r="D1085" s="165" t="s">
        <v>147</v>
      </c>
      <c r="E1085" s="102"/>
      <c r="F1085" s="102"/>
      <c r="G1085" s="102"/>
    </row>
    <row r="1086" spans="1:7" ht="31.5">
      <c r="A1086" s="83" t="s">
        <v>129</v>
      </c>
      <c r="B1086" s="90"/>
      <c r="C1086" s="102"/>
      <c r="D1086" s="165" t="s">
        <v>147</v>
      </c>
      <c r="E1086" s="102"/>
      <c r="F1086" s="102"/>
      <c r="G1086" s="102"/>
    </row>
    <row r="1087" spans="1:7" ht="15.75">
      <c r="A1087" s="83"/>
      <c r="B1087" s="90"/>
      <c r="C1087" s="102"/>
      <c r="D1087" s="165" t="s">
        <v>147</v>
      </c>
      <c r="E1087" s="102"/>
      <c r="F1087" s="102"/>
      <c r="G1087" s="102"/>
    </row>
    <row r="1088" spans="1:7" ht="15">
      <c r="A1088" s="85" t="s">
        <v>39</v>
      </c>
      <c r="B1088" s="86"/>
      <c r="C1088" s="102"/>
      <c r="D1088" s="165" t="s">
        <v>147</v>
      </c>
      <c r="E1088" s="102"/>
      <c r="F1088" s="102"/>
      <c r="G1088" s="102"/>
    </row>
    <row r="1089" spans="1:7" ht="15">
      <c r="A1089" s="85" t="s">
        <v>164</v>
      </c>
      <c r="B1089" s="86" t="s">
        <v>151</v>
      </c>
      <c r="C1089" s="126">
        <f>C1090+C1091</f>
        <v>0</v>
      </c>
      <c r="D1089" s="163">
        <f aca="true" t="shared" si="61" ref="D1089:D1095">E1089+F1089+G1089</f>
        <v>0</v>
      </c>
      <c r="E1089" s="126">
        <f>E1090+E1091</f>
        <v>0</v>
      </c>
      <c r="F1089" s="126">
        <f>F1090+F1091</f>
        <v>0</v>
      </c>
      <c r="G1089" s="126">
        <f>G1090+G1091</f>
        <v>0</v>
      </c>
    </row>
    <row r="1090" spans="1:7" ht="14.25">
      <c r="A1090" s="87" t="s">
        <v>166</v>
      </c>
      <c r="B1090" s="88" t="s">
        <v>167</v>
      </c>
      <c r="C1090" s="128">
        <f>C1136+C1144+C1153+C1162+C1171+C1178</f>
        <v>0</v>
      </c>
      <c r="D1090" s="163">
        <f t="shared" si="61"/>
        <v>0</v>
      </c>
      <c r="E1090" s="128">
        <f aca="true" t="shared" si="62" ref="E1090:G1091">E1136+E1144+E1153+E1162+E1171+E1178</f>
        <v>0</v>
      </c>
      <c r="F1090" s="128">
        <f t="shared" si="62"/>
        <v>0</v>
      </c>
      <c r="G1090" s="128">
        <f t="shared" si="62"/>
        <v>0</v>
      </c>
    </row>
    <row r="1091" spans="1:7" ht="14.25">
      <c r="A1091" s="87" t="s">
        <v>168</v>
      </c>
      <c r="B1091" s="88" t="s">
        <v>169</v>
      </c>
      <c r="C1091" s="128">
        <f>C1137+C1145+C1154+C1163+C1172+C1179</f>
        <v>0</v>
      </c>
      <c r="D1091" s="163">
        <f t="shared" si="61"/>
        <v>0</v>
      </c>
      <c r="E1091" s="128">
        <f t="shared" si="62"/>
        <v>0</v>
      </c>
      <c r="F1091" s="128">
        <f t="shared" si="62"/>
        <v>0</v>
      </c>
      <c r="G1091" s="128">
        <f t="shared" si="62"/>
        <v>0</v>
      </c>
    </row>
    <row r="1092" spans="1:7" ht="12.75">
      <c r="A1092" s="89" t="s">
        <v>196</v>
      </c>
      <c r="B1092" s="90" t="s">
        <v>157</v>
      </c>
      <c r="C1092" s="127">
        <f>C1146</f>
        <v>15.8</v>
      </c>
      <c r="D1092" s="163">
        <f t="shared" si="61"/>
        <v>15.8</v>
      </c>
      <c r="E1092" s="127">
        <f>E1146</f>
        <v>0</v>
      </c>
      <c r="F1092" s="127">
        <f>F1146</f>
        <v>15.8</v>
      </c>
      <c r="G1092" s="127">
        <f>G1146</f>
        <v>0</v>
      </c>
    </row>
    <row r="1093" spans="1:7" ht="12.75">
      <c r="A1093" s="173" t="s">
        <v>247</v>
      </c>
      <c r="B1093" s="174" t="s">
        <v>248</v>
      </c>
      <c r="C1093" s="127">
        <f>C1155</f>
        <v>0</v>
      </c>
      <c r="D1093" s="163">
        <f t="shared" si="61"/>
        <v>0</v>
      </c>
      <c r="E1093" s="127">
        <f>E1155</f>
        <v>0</v>
      </c>
      <c r="F1093" s="127">
        <f>F1155</f>
        <v>0</v>
      </c>
      <c r="G1093" s="127">
        <f>G1155</f>
        <v>0</v>
      </c>
    </row>
    <row r="1094" spans="1:7" ht="12.75">
      <c r="A1094" s="92" t="s">
        <v>216</v>
      </c>
      <c r="B1094" s="84" t="s">
        <v>217</v>
      </c>
      <c r="C1094" s="127">
        <f>C1164</f>
        <v>0</v>
      </c>
      <c r="D1094" s="163">
        <f t="shared" si="61"/>
        <v>0</v>
      </c>
      <c r="E1094" s="127">
        <f>E1164</f>
        <v>0</v>
      </c>
      <c r="F1094" s="127">
        <f>F1164</f>
        <v>0</v>
      </c>
      <c r="G1094" s="127">
        <f>G1164</f>
        <v>0</v>
      </c>
    </row>
    <row r="1095" spans="1:7" ht="12.75">
      <c r="A1095" s="89" t="s">
        <v>13</v>
      </c>
      <c r="B1095" s="90" t="s">
        <v>227</v>
      </c>
      <c r="C1095" s="127">
        <f>C1138+C1147+C1156+C1165+C1180</f>
        <v>0</v>
      </c>
      <c r="D1095" s="163">
        <f t="shared" si="61"/>
        <v>0</v>
      </c>
      <c r="E1095" s="127">
        <f>E1138+E1147+E1156+E1165+E1180</f>
        <v>0</v>
      </c>
      <c r="F1095" s="127">
        <f>F1138+F1147+F1156+F1165+F1180</f>
        <v>0</v>
      </c>
      <c r="G1095" s="127">
        <f>G1138+G1147+G1156+G1165+G1180</f>
        <v>0</v>
      </c>
    </row>
    <row r="1096" spans="1:7" ht="12.75">
      <c r="A1096" s="91"/>
      <c r="B1096" s="90"/>
      <c r="C1096" s="102"/>
      <c r="D1096" s="165" t="s">
        <v>147</v>
      </c>
      <c r="E1096" s="102"/>
      <c r="F1096" s="102"/>
      <c r="G1096" s="102"/>
    </row>
    <row r="1097" spans="1:7" ht="15.75">
      <c r="A1097" s="83" t="s">
        <v>130</v>
      </c>
      <c r="B1097" s="90"/>
      <c r="C1097" s="102"/>
      <c r="D1097" s="165" t="s">
        <v>147</v>
      </c>
      <c r="E1097" s="102"/>
      <c r="F1097" s="102"/>
      <c r="G1097" s="102"/>
    </row>
    <row r="1098" spans="1:7" ht="15.75">
      <c r="A1098" s="83"/>
      <c r="B1098" s="90"/>
      <c r="C1098" s="102"/>
      <c r="D1098" s="165" t="s">
        <v>147</v>
      </c>
      <c r="E1098" s="102"/>
      <c r="F1098" s="102"/>
      <c r="G1098" s="102"/>
    </row>
    <row r="1099" spans="1:7" ht="15">
      <c r="A1099" s="85" t="s">
        <v>39</v>
      </c>
      <c r="B1099" s="86"/>
      <c r="C1099" s="102"/>
      <c r="D1099" s="165" t="s">
        <v>147</v>
      </c>
      <c r="E1099" s="102"/>
      <c r="F1099" s="102"/>
      <c r="G1099" s="102"/>
    </row>
    <row r="1100" spans="1:7" ht="15">
      <c r="A1100" s="85" t="s">
        <v>164</v>
      </c>
      <c r="B1100" s="86" t="s">
        <v>151</v>
      </c>
      <c r="C1100" s="126">
        <f>C1101+C1102</f>
        <v>0</v>
      </c>
      <c r="D1100" s="163">
        <f>E1100+F1100+G1100</f>
        <v>0</v>
      </c>
      <c r="E1100" s="126">
        <f>E1101+E1102</f>
        <v>0</v>
      </c>
      <c r="F1100" s="126">
        <f>F1101+F1102</f>
        <v>0</v>
      </c>
      <c r="G1100" s="126">
        <f>G1101+G1102</f>
        <v>0</v>
      </c>
    </row>
    <row r="1101" spans="1:7" ht="14.25">
      <c r="A1101" s="87" t="s">
        <v>166</v>
      </c>
      <c r="B1101" s="88" t="s">
        <v>167</v>
      </c>
      <c r="C1101" s="128">
        <f aca="true" t="shared" si="63" ref="C1101:G1102">C1188+C1195+C1202+C1209</f>
        <v>0</v>
      </c>
      <c r="D1101" s="163">
        <f>E1101+F1101+G1101</f>
        <v>0</v>
      </c>
      <c r="E1101" s="128">
        <f t="shared" si="63"/>
        <v>0</v>
      </c>
      <c r="F1101" s="128">
        <f t="shared" si="63"/>
        <v>0</v>
      </c>
      <c r="G1101" s="128">
        <f t="shared" si="63"/>
        <v>0</v>
      </c>
    </row>
    <row r="1102" spans="1:7" ht="14.25">
      <c r="A1102" s="87" t="s">
        <v>168</v>
      </c>
      <c r="B1102" s="88" t="s">
        <v>169</v>
      </c>
      <c r="C1102" s="128">
        <f>C1189+C1196+C1203+C1210</f>
        <v>0</v>
      </c>
      <c r="D1102" s="163">
        <f>E1102+F1102+G1102</f>
        <v>0</v>
      </c>
      <c r="E1102" s="128">
        <f t="shared" si="63"/>
        <v>0</v>
      </c>
      <c r="F1102" s="128">
        <f t="shared" si="63"/>
        <v>0</v>
      </c>
      <c r="G1102" s="128">
        <f t="shared" si="63"/>
        <v>0</v>
      </c>
    </row>
    <row r="1103" spans="1:7" ht="12.75">
      <c r="A1103" s="89" t="s">
        <v>13</v>
      </c>
      <c r="B1103" s="90" t="s">
        <v>227</v>
      </c>
      <c r="C1103" s="127">
        <f>C1211</f>
        <v>0</v>
      </c>
      <c r="D1103" s="163">
        <f>E1103+F1103+G1103</f>
        <v>0</v>
      </c>
      <c r="E1103" s="127">
        <f>E1211</f>
        <v>0</v>
      </c>
      <c r="F1103" s="127">
        <f>F1211</f>
        <v>0</v>
      </c>
      <c r="G1103" s="127">
        <f>G1211</f>
        <v>0</v>
      </c>
    </row>
    <row r="1104" spans="1:7" ht="12.75">
      <c r="A1104" s="89"/>
      <c r="B1104" s="90"/>
      <c r="C1104" s="156"/>
      <c r="D1104" s="165" t="s">
        <v>147</v>
      </c>
      <c r="E1104" s="156"/>
      <c r="F1104" s="156"/>
      <c r="G1104" s="156"/>
    </row>
    <row r="1105" spans="1:7" ht="31.5">
      <c r="A1105" s="83" t="s">
        <v>131</v>
      </c>
      <c r="B1105" s="90"/>
      <c r="C1105" s="156"/>
      <c r="D1105" s="165" t="s">
        <v>147</v>
      </c>
      <c r="E1105" s="156"/>
      <c r="F1105" s="156"/>
      <c r="G1105" s="156"/>
    </row>
    <row r="1106" spans="1:7" ht="12.75">
      <c r="A1106" s="89"/>
      <c r="B1106" s="90"/>
      <c r="C1106" s="156"/>
      <c r="D1106" s="165" t="s">
        <v>147</v>
      </c>
      <c r="E1106" s="156"/>
      <c r="F1106" s="156"/>
      <c r="G1106" s="156"/>
    </row>
    <row r="1107" spans="1:7" ht="15">
      <c r="A1107" s="85" t="s">
        <v>39</v>
      </c>
      <c r="B1107" s="86"/>
      <c r="C1107" s="156"/>
      <c r="D1107" s="165" t="s">
        <v>147</v>
      </c>
      <c r="E1107" s="156"/>
      <c r="F1107" s="156"/>
      <c r="G1107" s="156"/>
    </row>
    <row r="1108" spans="1:7" ht="15">
      <c r="A1108" s="85" t="s">
        <v>164</v>
      </c>
      <c r="B1108" s="86" t="s">
        <v>151</v>
      </c>
      <c r="C1108" s="126">
        <f>C1109+C1110</f>
        <v>1</v>
      </c>
      <c r="D1108" s="163">
        <f>E1108+F1108+G1108</f>
        <v>1</v>
      </c>
      <c r="E1108" s="126">
        <f>E1109+E1110</f>
        <v>0</v>
      </c>
      <c r="F1108" s="126">
        <f>F1109+F1110</f>
        <v>1</v>
      </c>
      <c r="G1108" s="126">
        <f>G1109+G1110</f>
        <v>0</v>
      </c>
    </row>
    <row r="1109" spans="1:7" ht="14.25">
      <c r="A1109" s="87" t="s">
        <v>166</v>
      </c>
      <c r="B1109" s="88" t="s">
        <v>167</v>
      </c>
      <c r="C1109" s="127">
        <f>C1219+C1227+C1235+C1243+C1251+C1258</f>
        <v>1</v>
      </c>
      <c r="D1109" s="163">
        <f>E1109+F1109+G1109</f>
        <v>1</v>
      </c>
      <c r="E1109" s="127">
        <f>E1219+E1227+E1235+E1243+E1251+E1258</f>
        <v>0</v>
      </c>
      <c r="F1109" s="127">
        <f>F1219+F1227+F1235+F1243+F1251+F1258</f>
        <v>1</v>
      </c>
      <c r="G1109" s="127">
        <f>G1219+G1227+G1235+G1243+G1251+G1258</f>
        <v>0</v>
      </c>
    </row>
    <row r="1110" spans="1:7" ht="14.25">
      <c r="A1110" s="87" t="s">
        <v>168</v>
      </c>
      <c r="B1110" s="88" t="s">
        <v>169</v>
      </c>
      <c r="C1110" s="127">
        <f aca="true" t="shared" si="64" ref="C1110:E1111">C1220+C1228+C1236+C1244+C1252+C1259</f>
        <v>0</v>
      </c>
      <c r="D1110" s="163">
        <f>E1110+F1110+G1110</f>
        <v>0</v>
      </c>
      <c r="E1110" s="127">
        <f t="shared" si="64"/>
        <v>0</v>
      </c>
      <c r="F1110" s="127">
        <f>F1220+F1228+F1236+F1244+F1252+F1259</f>
        <v>0</v>
      </c>
      <c r="G1110" s="127">
        <f>G1220+G1228+G1236+G1244+G1252+G1259</f>
        <v>0</v>
      </c>
    </row>
    <row r="1111" spans="1:7" ht="12.75">
      <c r="A1111" s="89" t="s">
        <v>13</v>
      </c>
      <c r="B1111" s="90" t="s">
        <v>227</v>
      </c>
      <c r="C1111" s="127">
        <f t="shared" si="64"/>
        <v>0</v>
      </c>
      <c r="D1111" s="163">
        <f>E1111+F1111+G1111</f>
        <v>0</v>
      </c>
      <c r="E1111" s="127">
        <f t="shared" si="64"/>
        <v>0</v>
      </c>
      <c r="F1111" s="127">
        <f>F1221+F1229+F1237+F1245+F1253+F1260</f>
        <v>0</v>
      </c>
      <c r="G1111" s="127">
        <f>G1221+G1229+G1237+G1245+G1253+G1260</f>
        <v>0</v>
      </c>
    </row>
    <row r="1112" spans="1:7" ht="12.75">
      <c r="A1112" s="26"/>
      <c r="B1112" s="13"/>
      <c r="C1112" s="156"/>
      <c r="D1112" s="165" t="s">
        <v>147</v>
      </c>
      <c r="E1112" s="156"/>
      <c r="F1112" s="156"/>
      <c r="G1112" s="156"/>
    </row>
    <row r="1113" spans="1:7" ht="31.5">
      <c r="A1113" s="82" t="s">
        <v>132</v>
      </c>
      <c r="B1113" s="31"/>
      <c r="C1113" s="102"/>
      <c r="D1113" s="165" t="s">
        <v>147</v>
      </c>
      <c r="E1113" s="102"/>
      <c r="F1113" s="102"/>
      <c r="G1113" s="102"/>
    </row>
    <row r="1114" spans="1:7" ht="15">
      <c r="A1114" s="10"/>
      <c r="B1114" s="31"/>
      <c r="C1114" s="102"/>
      <c r="D1114" s="165" t="s">
        <v>147</v>
      </c>
      <c r="E1114" s="102"/>
      <c r="F1114" s="102"/>
      <c r="G1114" s="102"/>
    </row>
    <row r="1115" spans="1:7" ht="30">
      <c r="A1115" s="10" t="s">
        <v>20</v>
      </c>
      <c r="B1115" s="31"/>
      <c r="C1115" s="102"/>
      <c r="D1115" s="165" t="s">
        <v>147</v>
      </c>
      <c r="E1115" s="102"/>
      <c r="F1115" s="102"/>
      <c r="G1115" s="102"/>
    </row>
    <row r="1116" spans="1:7" ht="15">
      <c r="A1116" s="10"/>
      <c r="B1116" s="31"/>
      <c r="C1116" s="102"/>
      <c r="D1116" s="165" t="s">
        <v>147</v>
      </c>
      <c r="E1116" s="102"/>
      <c r="F1116" s="102"/>
      <c r="G1116" s="102"/>
    </row>
    <row r="1117" spans="1:7" ht="15">
      <c r="A1117" s="10" t="s">
        <v>39</v>
      </c>
      <c r="B1117" s="11"/>
      <c r="C1117" s="102"/>
      <c r="D1117" s="165" t="s">
        <v>147</v>
      </c>
      <c r="E1117" s="102"/>
      <c r="F1117" s="102"/>
      <c r="G1117" s="102"/>
    </row>
    <row r="1118" spans="1:7" ht="15">
      <c r="A1118" s="14" t="s">
        <v>164</v>
      </c>
      <c r="B1118" s="11" t="s">
        <v>151</v>
      </c>
      <c r="C1118" s="126">
        <f>C1119+C1120</f>
        <v>0</v>
      </c>
      <c r="D1118" s="163">
        <f>E1118+F1118+G1118</f>
        <v>0</v>
      </c>
      <c r="E1118" s="126">
        <f>E1119+E1120</f>
        <v>0</v>
      </c>
      <c r="F1118" s="126">
        <f>F1119+F1120</f>
        <v>0</v>
      </c>
      <c r="G1118" s="126">
        <f>G1119+G1120</f>
        <v>0</v>
      </c>
    </row>
    <row r="1119" spans="1:7" ht="14.25">
      <c r="A1119" s="15" t="s">
        <v>166</v>
      </c>
      <c r="B1119" s="9" t="s">
        <v>167</v>
      </c>
      <c r="C1119" s="114"/>
      <c r="D1119" s="163">
        <f>E1119+F1119+G1119</f>
        <v>0</v>
      </c>
      <c r="E1119" s="117"/>
      <c r="F1119" s="117"/>
      <c r="G1119" s="117"/>
    </row>
    <row r="1120" spans="1:7" ht="14.25">
      <c r="A1120" s="15" t="s">
        <v>168</v>
      </c>
      <c r="B1120" s="9" t="s">
        <v>169</v>
      </c>
      <c r="C1120" s="114"/>
      <c r="D1120" s="163">
        <f>E1120+F1120+G1120</f>
        <v>0</v>
      </c>
      <c r="E1120" s="117"/>
      <c r="F1120" s="117"/>
      <c r="G1120" s="117"/>
    </row>
    <row r="1121" spans="1:7" ht="12.75">
      <c r="A1121" s="26"/>
      <c r="B1121" s="13"/>
      <c r="C1121" s="102"/>
      <c r="D1121" s="165" t="s">
        <v>147</v>
      </c>
      <c r="E1121" s="102"/>
      <c r="F1121" s="102"/>
      <c r="G1121" s="102"/>
    </row>
    <row r="1122" spans="1:7" ht="30">
      <c r="A1122" s="10" t="s">
        <v>133</v>
      </c>
      <c r="B1122" s="13"/>
      <c r="C1122" s="102"/>
      <c r="D1122" s="165" t="s">
        <v>147</v>
      </c>
      <c r="E1122" s="102"/>
      <c r="F1122" s="102"/>
      <c r="G1122" s="102"/>
    </row>
    <row r="1123" spans="1:7" ht="15">
      <c r="A1123" s="10"/>
      <c r="B1123" s="13"/>
      <c r="C1123" s="102"/>
      <c r="D1123" s="165" t="s">
        <v>147</v>
      </c>
      <c r="E1123" s="102"/>
      <c r="F1123" s="102"/>
      <c r="G1123" s="102"/>
    </row>
    <row r="1124" spans="1:7" ht="15">
      <c r="A1124" s="10" t="s">
        <v>39</v>
      </c>
      <c r="B1124" s="11"/>
      <c r="C1124" s="102"/>
      <c r="D1124" s="165" t="s">
        <v>147</v>
      </c>
      <c r="E1124" s="102"/>
      <c r="F1124" s="102"/>
      <c r="G1124" s="102"/>
    </row>
    <row r="1125" spans="1:7" ht="15">
      <c r="A1125" s="10" t="s">
        <v>164</v>
      </c>
      <c r="B1125" s="11" t="s">
        <v>151</v>
      </c>
      <c r="C1125" s="126">
        <f>C1126+C1127</f>
        <v>6.5</v>
      </c>
      <c r="D1125" s="163">
        <f>E1125+F1125+G1125</f>
        <v>5.5</v>
      </c>
      <c r="E1125" s="126">
        <f>E1126+E1127</f>
        <v>0</v>
      </c>
      <c r="F1125" s="126">
        <f>F1126+F1127</f>
        <v>5.5</v>
      </c>
      <c r="G1125" s="126">
        <f>G1126+G1127</f>
        <v>0</v>
      </c>
    </row>
    <row r="1126" spans="1:7" ht="14.25">
      <c r="A1126" s="8" t="s">
        <v>166</v>
      </c>
      <c r="B1126" s="9" t="s">
        <v>167</v>
      </c>
      <c r="C1126" s="114">
        <v>6.5</v>
      </c>
      <c r="D1126" s="163">
        <f>E1126+F1126+G1126</f>
        <v>5.5</v>
      </c>
      <c r="E1126" s="115">
        <v>0</v>
      </c>
      <c r="F1126" s="115">
        <v>5.5</v>
      </c>
      <c r="G1126" s="115">
        <v>0</v>
      </c>
    </row>
    <row r="1127" spans="1:7" ht="14.25">
      <c r="A1127" s="8" t="s">
        <v>168</v>
      </c>
      <c r="B1127" s="9" t="s">
        <v>169</v>
      </c>
      <c r="C1127" s="114"/>
      <c r="D1127" s="163">
        <f>E1127+F1127+G1127</f>
        <v>0</v>
      </c>
      <c r="E1127" s="115"/>
      <c r="F1127" s="115"/>
      <c r="G1127" s="115"/>
    </row>
    <row r="1128" spans="1:7" ht="14.25">
      <c r="A1128" s="26" t="s">
        <v>13</v>
      </c>
      <c r="B1128" s="13" t="s">
        <v>227</v>
      </c>
      <c r="C1128" s="114"/>
      <c r="D1128" s="163">
        <f>E1128+F1128+G1128</f>
        <v>0</v>
      </c>
      <c r="E1128" s="115"/>
      <c r="F1128" s="115"/>
      <c r="G1128" s="115"/>
    </row>
    <row r="1129" spans="1:7" ht="12.75">
      <c r="A1129" s="26"/>
      <c r="B1129" s="13"/>
      <c r="C1129" s="102"/>
      <c r="D1129" s="165" t="s">
        <v>147</v>
      </c>
      <c r="E1129" s="102"/>
      <c r="F1129" s="102"/>
      <c r="G1129" s="102"/>
    </row>
    <row r="1130" spans="1:7" ht="15.75">
      <c r="A1130" s="82" t="s">
        <v>229</v>
      </c>
      <c r="B1130" s="31"/>
      <c r="C1130" s="102"/>
      <c r="D1130" s="165" t="s">
        <v>147</v>
      </c>
      <c r="E1130" s="102"/>
      <c r="F1130" s="102"/>
      <c r="G1130" s="102"/>
    </row>
    <row r="1131" spans="1:7" ht="14.25">
      <c r="A1131" s="8"/>
      <c r="B1131" s="13"/>
      <c r="C1131" s="102"/>
      <c r="D1131" s="165" t="s">
        <v>147</v>
      </c>
      <c r="E1131" s="102"/>
      <c r="F1131" s="102"/>
      <c r="G1131" s="102"/>
    </row>
    <row r="1132" spans="1:7" ht="29.25" customHeight="1">
      <c r="A1132" s="10" t="s">
        <v>134</v>
      </c>
      <c r="B1132" s="13"/>
      <c r="C1132" s="102"/>
      <c r="D1132" s="165" t="s">
        <v>147</v>
      </c>
      <c r="E1132" s="102"/>
      <c r="F1132" s="102"/>
      <c r="G1132" s="102"/>
    </row>
    <row r="1133" spans="1:7" ht="15" customHeight="1">
      <c r="A1133" s="10"/>
      <c r="B1133" s="13"/>
      <c r="C1133" s="102"/>
      <c r="D1133" s="165" t="s">
        <v>147</v>
      </c>
      <c r="E1133" s="102"/>
      <c r="F1133" s="102"/>
      <c r="G1133" s="102"/>
    </row>
    <row r="1134" spans="1:7" ht="15">
      <c r="A1134" s="10" t="s">
        <v>39</v>
      </c>
      <c r="B1134" s="11"/>
      <c r="C1134" s="102"/>
      <c r="D1134" s="165" t="s">
        <v>147</v>
      </c>
      <c r="E1134" s="102"/>
      <c r="F1134" s="102"/>
      <c r="G1134" s="102"/>
    </row>
    <row r="1135" spans="1:7" ht="15">
      <c r="A1135" s="10" t="s">
        <v>164</v>
      </c>
      <c r="B1135" s="11" t="s">
        <v>151</v>
      </c>
      <c r="C1135" s="126">
        <f>C1136+C1137</f>
        <v>0</v>
      </c>
      <c r="D1135" s="163">
        <f>E1135+F1135+G1135</f>
        <v>0</v>
      </c>
      <c r="E1135" s="126">
        <f>E1136+E1137</f>
        <v>0</v>
      </c>
      <c r="F1135" s="126">
        <f>F1136+F1137</f>
        <v>0</v>
      </c>
      <c r="G1135" s="126">
        <f>G1136+G1137</f>
        <v>0</v>
      </c>
    </row>
    <row r="1136" spans="1:7" ht="14.25">
      <c r="A1136" s="8" t="s">
        <v>166</v>
      </c>
      <c r="B1136" s="9" t="s">
        <v>167</v>
      </c>
      <c r="C1136" s="114"/>
      <c r="D1136" s="163">
        <f>E1136+F1136+G1136</f>
        <v>0</v>
      </c>
      <c r="E1136" s="115"/>
      <c r="F1136" s="115"/>
      <c r="G1136" s="115"/>
    </row>
    <row r="1137" spans="1:7" ht="14.25">
      <c r="A1137" s="8" t="s">
        <v>168</v>
      </c>
      <c r="B1137" s="9" t="s">
        <v>169</v>
      </c>
      <c r="C1137" s="114"/>
      <c r="D1137" s="163">
        <f>E1137+F1137+G1137</f>
        <v>0</v>
      </c>
      <c r="E1137" s="115"/>
      <c r="F1137" s="115"/>
      <c r="G1137" s="115"/>
    </row>
    <row r="1138" spans="1:7" ht="14.25">
      <c r="A1138" s="26" t="s">
        <v>13</v>
      </c>
      <c r="B1138" s="13" t="s">
        <v>227</v>
      </c>
      <c r="C1138" s="114"/>
      <c r="D1138" s="163">
        <f>E1138+F1138+G1138</f>
        <v>0</v>
      </c>
      <c r="E1138" s="115"/>
      <c r="F1138" s="115"/>
      <c r="G1138" s="115"/>
    </row>
    <row r="1139" spans="1:7" ht="12.75">
      <c r="A1139" s="26"/>
      <c r="B1139" s="13"/>
      <c r="C1139" s="102"/>
      <c r="D1139" s="163">
        <f>E1139+F1139+G1139</f>
        <v>0</v>
      </c>
      <c r="E1139" s="102"/>
      <c r="F1139" s="102"/>
      <c r="G1139" s="102"/>
    </row>
    <row r="1140" spans="1:7" ht="30">
      <c r="A1140" s="10" t="s">
        <v>135</v>
      </c>
      <c r="B1140" s="13"/>
      <c r="C1140" s="102"/>
      <c r="D1140" s="165" t="s">
        <v>147</v>
      </c>
      <c r="E1140" s="102"/>
      <c r="F1140" s="102"/>
      <c r="G1140" s="102"/>
    </row>
    <row r="1141" spans="1:7" ht="15">
      <c r="A1141" s="10"/>
      <c r="B1141" s="13"/>
      <c r="C1141" s="102"/>
      <c r="D1141" s="165" t="s">
        <v>147</v>
      </c>
      <c r="E1141" s="102"/>
      <c r="F1141" s="102"/>
      <c r="G1141" s="102"/>
    </row>
    <row r="1142" spans="1:7" ht="15">
      <c r="A1142" s="10" t="s">
        <v>39</v>
      </c>
      <c r="B1142" s="11"/>
      <c r="C1142" s="102"/>
      <c r="D1142" s="165" t="s">
        <v>147</v>
      </c>
      <c r="E1142" s="102"/>
      <c r="F1142" s="102"/>
      <c r="G1142" s="102"/>
    </row>
    <row r="1143" spans="1:7" ht="15">
      <c r="A1143" s="10" t="s">
        <v>164</v>
      </c>
      <c r="B1143" s="11" t="s">
        <v>151</v>
      </c>
      <c r="C1143" s="126">
        <f>C1144+C1145</f>
        <v>0</v>
      </c>
      <c r="D1143" s="163">
        <f>E1143+F1143+G1143</f>
        <v>0</v>
      </c>
      <c r="E1143" s="126">
        <f>E1144+E1145</f>
        <v>0</v>
      </c>
      <c r="F1143" s="126">
        <f>F1144+F1145</f>
        <v>0</v>
      </c>
      <c r="G1143" s="126">
        <f>G1144+G1145</f>
        <v>0</v>
      </c>
    </row>
    <row r="1144" spans="1:7" ht="14.25">
      <c r="A1144" s="8" t="s">
        <v>166</v>
      </c>
      <c r="B1144" s="9" t="s">
        <v>167</v>
      </c>
      <c r="C1144" s="114"/>
      <c r="D1144" s="163">
        <f>E1144+F1144+G1144</f>
        <v>0</v>
      </c>
      <c r="E1144" s="115"/>
      <c r="F1144" s="115"/>
      <c r="G1144" s="115"/>
    </row>
    <row r="1145" spans="1:7" ht="14.25">
      <c r="A1145" s="8" t="s">
        <v>168</v>
      </c>
      <c r="B1145" s="9" t="s">
        <v>169</v>
      </c>
      <c r="C1145" s="114"/>
      <c r="D1145" s="163">
        <f>E1145+F1145+G1145</f>
        <v>0</v>
      </c>
      <c r="E1145" s="115"/>
      <c r="F1145" s="115"/>
      <c r="G1145" s="115"/>
    </row>
    <row r="1146" spans="1:7" ht="12.75">
      <c r="A1146" s="26" t="s">
        <v>196</v>
      </c>
      <c r="B1146" s="13" t="s">
        <v>157</v>
      </c>
      <c r="C1146" s="114">
        <v>15.8</v>
      </c>
      <c r="D1146" s="163">
        <f>E1146+F1146+G1146</f>
        <v>15.8</v>
      </c>
      <c r="E1146" s="114">
        <v>0</v>
      </c>
      <c r="F1146" s="114">
        <v>15.8</v>
      </c>
      <c r="G1146" s="114">
        <v>0</v>
      </c>
    </row>
    <row r="1147" spans="1:7" ht="12.75">
      <c r="A1147" s="26" t="s">
        <v>13</v>
      </c>
      <c r="B1147" s="13" t="s">
        <v>227</v>
      </c>
      <c r="C1147" s="114"/>
      <c r="D1147" s="163">
        <f>E1147+F1147+G1147</f>
        <v>0</v>
      </c>
      <c r="E1147" s="114"/>
      <c r="F1147" s="114"/>
      <c r="G1147" s="114"/>
    </row>
    <row r="1148" spans="1:7" ht="12.75">
      <c r="A1148" s="26"/>
      <c r="B1148" s="13"/>
      <c r="C1148" s="102"/>
      <c r="D1148" s="165" t="s">
        <v>147</v>
      </c>
      <c r="E1148" s="102"/>
      <c r="F1148" s="102"/>
      <c r="G1148" s="102"/>
    </row>
    <row r="1149" spans="1:7" ht="15">
      <c r="A1149" s="170" t="s">
        <v>246</v>
      </c>
      <c r="B1149" s="6"/>
      <c r="C1149" s="102"/>
      <c r="D1149" s="165"/>
      <c r="E1149" s="102"/>
      <c r="F1149" s="102"/>
      <c r="G1149" s="102"/>
    </row>
    <row r="1150" spans="1:7" ht="12.75">
      <c r="A1150" s="111"/>
      <c r="B1150" s="6"/>
      <c r="C1150" s="102"/>
      <c r="D1150" s="165"/>
      <c r="E1150" s="102"/>
      <c r="F1150" s="102"/>
      <c r="G1150" s="102"/>
    </row>
    <row r="1151" spans="1:7" ht="15">
      <c r="A1151" s="110" t="s">
        <v>39</v>
      </c>
      <c r="B1151" s="107"/>
      <c r="C1151" s="102"/>
      <c r="D1151" s="165" t="s">
        <v>147</v>
      </c>
      <c r="E1151" s="102"/>
      <c r="F1151" s="102"/>
      <c r="G1151" s="102"/>
    </row>
    <row r="1152" spans="1:7" ht="15">
      <c r="A1152" s="175" t="s">
        <v>164</v>
      </c>
      <c r="B1152" s="107" t="s">
        <v>151</v>
      </c>
      <c r="C1152" s="126">
        <f>C1153+C1154</f>
        <v>0</v>
      </c>
      <c r="D1152" s="163">
        <f>E1152+F1152+G1152</f>
        <v>0</v>
      </c>
      <c r="E1152" s="126">
        <f>E1153+E1154</f>
        <v>0</v>
      </c>
      <c r="F1152" s="126">
        <f>F1153+F1154</f>
        <v>0</v>
      </c>
      <c r="G1152" s="126">
        <f>G1153+G1154</f>
        <v>0</v>
      </c>
    </row>
    <row r="1153" spans="1:7" ht="14.25">
      <c r="A1153" s="176" t="s">
        <v>166</v>
      </c>
      <c r="B1153" s="177" t="s">
        <v>167</v>
      </c>
      <c r="C1153" s="114"/>
      <c r="D1153" s="163">
        <f>E1153+F1153+G1153</f>
        <v>0</v>
      </c>
      <c r="E1153" s="115"/>
      <c r="F1153" s="115"/>
      <c r="G1153" s="115"/>
    </row>
    <row r="1154" spans="1:7" ht="14.25" customHeight="1">
      <c r="A1154" s="176" t="s">
        <v>168</v>
      </c>
      <c r="B1154" s="177" t="s">
        <v>169</v>
      </c>
      <c r="C1154" s="114"/>
      <c r="D1154" s="163">
        <f>E1154+F1154+G1154</f>
        <v>0</v>
      </c>
      <c r="E1154" s="115"/>
      <c r="F1154" s="115"/>
      <c r="G1154" s="115"/>
    </row>
    <row r="1155" spans="1:7" ht="12.75" customHeight="1">
      <c r="A1155" s="178" t="s">
        <v>247</v>
      </c>
      <c r="B1155" s="179" t="s">
        <v>248</v>
      </c>
      <c r="C1155" s="114"/>
      <c r="D1155" s="163">
        <f>E1155+F1155+G1155</f>
        <v>0</v>
      </c>
      <c r="E1155" s="115"/>
      <c r="F1155" s="115"/>
      <c r="G1155" s="115"/>
    </row>
    <row r="1156" spans="1:7" ht="14.25">
      <c r="A1156" s="26" t="s">
        <v>13</v>
      </c>
      <c r="B1156" s="13" t="s">
        <v>227</v>
      </c>
      <c r="C1156" s="114"/>
      <c r="D1156" s="163">
        <f>E1156+F1156+G1156</f>
        <v>0</v>
      </c>
      <c r="E1156" s="115"/>
      <c r="F1156" s="115"/>
      <c r="G1156" s="115"/>
    </row>
    <row r="1157" spans="1:7" ht="12.75">
      <c r="A1157" s="35"/>
      <c r="B1157" s="13"/>
      <c r="C1157" s="102"/>
      <c r="D1157" s="165"/>
      <c r="E1157" s="102"/>
      <c r="F1157" s="102"/>
      <c r="G1157" s="102"/>
    </row>
    <row r="1158" spans="1:7" ht="15">
      <c r="A1158" s="14" t="s">
        <v>136</v>
      </c>
      <c r="B1158" s="11"/>
      <c r="C1158" s="102"/>
      <c r="D1158" s="165" t="s">
        <v>147</v>
      </c>
      <c r="E1158" s="102"/>
      <c r="F1158" s="102"/>
      <c r="G1158" s="102"/>
    </row>
    <row r="1159" spans="1:7" ht="15">
      <c r="A1159" s="14"/>
      <c r="B1159" s="11"/>
      <c r="C1159" s="102"/>
      <c r="D1159" s="165" t="s">
        <v>147</v>
      </c>
      <c r="E1159" s="102"/>
      <c r="F1159" s="102"/>
      <c r="G1159" s="102"/>
    </row>
    <row r="1160" spans="1:7" ht="15">
      <c r="A1160" s="14" t="s">
        <v>39</v>
      </c>
      <c r="B1160" s="11"/>
      <c r="C1160" s="102"/>
      <c r="D1160" s="165" t="s">
        <v>147</v>
      </c>
      <c r="E1160" s="102"/>
      <c r="F1160" s="102"/>
      <c r="G1160" s="102"/>
    </row>
    <row r="1161" spans="1:7" ht="15">
      <c r="A1161" s="10" t="s">
        <v>164</v>
      </c>
      <c r="B1161" s="11" t="s">
        <v>151</v>
      </c>
      <c r="C1161" s="126">
        <f>C1162+C1163</f>
        <v>0</v>
      </c>
      <c r="D1161" s="163">
        <f>E1161+F1161+G1161</f>
        <v>0</v>
      </c>
      <c r="E1161" s="126">
        <f>E1162+E1163</f>
        <v>0</v>
      </c>
      <c r="F1161" s="126">
        <f>F1162+F1163</f>
        <v>0</v>
      </c>
      <c r="G1161" s="126">
        <f>G1162+G1163</f>
        <v>0</v>
      </c>
    </row>
    <row r="1162" spans="1:7" ht="14.25">
      <c r="A1162" s="8" t="s">
        <v>166</v>
      </c>
      <c r="B1162" s="9" t="s">
        <v>167</v>
      </c>
      <c r="C1162" s="114"/>
      <c r="D1162" s="163">
        <f>E1162+F1162+G1162</f>
        <v>0</v>
      </c>
      <c r="E1162" s="115"/>
      <c r="F1162" s="115"/>
      <c r="G1162" s="115"/>
    </row>
    <row r="1163" spans="1:7" ht="14.25">
      <c r="A1163" s="8" t="s">
        <v>168</v>
      </c>
      <c r="B1163" s="9" t="s">
        <v>169</v>
      </c>
      <c r="C1163" s="114"/>
      <c r="D1163" s="163">
        <f>E1163+F1163+G1163</f>
        <v>0</v>
      </c>
      <c r="E1163" s="115"/>
      <c r="F1163" s="115"/>
      <c r="G1163" s="115"/>
    </row>
    <row r="1164" spans="1:7" ht="14.25">
      <c r="A1164" s="35" t="s">
        <v>216</v>
      </c>
      <c r="B1164" s="31" t="s">
        <v>217</v>
      </c>
      <c r="C1164" s="114"/>
      <c r="D1164" s="163">
        <f>E1164+F1164+G1164</f>
        <v>0</v>
      </c>
      <c r="E1164" s="115"/>
      <c r="F1164" s="115"/>
      <c r="G1164" s="115"/>
    </row>
    <row r="1165" spans="1:7" ht="14.25">
      <c r="A1165" s="26" t="s">
        <v>13</v>
      </c>
      <c r="B1165" s="13" t="s">
        <v>227</v>
      </c>
      <c r="C1165" s="114"/>
      <c r="D1165" s="163">
        <f>E1165+F1165+G1165</f>
        <v>0</v>
      </c>
      <c r="E1165" s="115"/>
      <c r="F1165" s="115"/>
      <c r="G1165" s="115"/>
    </row>
    <row r="1166" spans="1:7" ht="12.75">
      <c r="A1166" s="35"/>
      <c r="B1166" s="13"/>
      <c r="C1166" s="102"/>
      <c r="D1166" s="165" t="s">
        <v>147</v>
      </c>
      <c r="E1166" s="102"/>
      <c r="F1166" s="102"/>
      <c r="G1166" s="102"/>
    </row>
    <row r="1167" spans="1:7" ht="30">
      <c r="A1167" s="10" t="s">
        <v>20</v>
      </c>
      <c r="B1167" s="31"/>
      <c r="C1167" s="102"/>
      <c r="D1167" s="165" t="s">
        <v>147</v>
      </c>
      <c r="E1167" s="102"/>
      <c r="F1167" s="102"/>
      <c r="G1167" s="102"/>
    </row>
    <row r="1168" spans="1:7" ht="15">
      <c r="A1168" s="10"/>
      <c r="B1168" s="31"/>
      <c r="C1168" s="102"/>
      <c r="D1168" s="165" t="s">
        <v>147</v>
      </c>
      <c r="E1168" s="102"/>
      <c r="F1168" s="102"/>
      <c r="G1168" s="102"/>
    </row>
    <row r="1169" spans="1:7" ht="15">
      <c r="A1169" s="10" t="s">
        <v>39</v>
      </c>
      <c r="B1169" s="11"/>
      <c r="C1169" s="102"/>
      <c r="D1169" s="165" t="s">
        <v>147</v>
      </c>
      <c r="E1169" s="102"/>
      <c r="F1169" s="102"/>
      <c r="G1169" s="102"/>
    </row>
    <row r="1170" spans="1:7" ht="15">
      <c r="A1170" s="14" t="s">
        <v>164</v>
      </c>
      <c r="B1170" s="11" t="s">
        <v>151</v>
      </c>
      <c r="C1170" s="126">
        <f>C1171+C1172</f>
        <v>0</v>
      </c>
      <c r="D1170" s="163">
        <f>E1170+F1170+G1170</f>
        <v>0</v>
      </c>
      <c r="E1170" s="126">
        <f>E1171+E1172</f>
        <v>0</v>
      </c>
      <c r="F1170" s="126">
        <f>F1171+F1172</f>
        <v>0</v>
      </c>
      <c r="G1170" s="126">
        <f>G1171+G1172</f>
        <v>0</v>
      </c>
    </row>
    <row r="1171" spans="1:7" ht="14.25">
      <c r="A1171" s="15" t="s">
        <v>166</v>
      </c>
      <c r="B1171" s="9" t="s">
        <v>167</v>
      </c>
      <c r="C1171" s="114"/>
      <c r="D1171" s="163">
        <f>E1171+F1171+G1171</f>
        <v>0</v>
      </c>
      <c r="E1171" s="117"/>
      <c r="F1171" s="117"/>
      <c r="G1171" s="117"/>
    </row>
    <row r="1172" spans="1:7" ht="14.25">
      <c r="A1172" s="15" t="s">
        <v>168</v>
      </c>
      <c r="B1172" s="9" t="s">
        <v>169</v>
      </c>
      <c r="C1172" s="114"/>
      <c r="D1172" s="163">
        <f>E1172+F1172+G1172</f>
        <v>0</v>
      </c>
      <c r="E1172" s="117"/>
      <c r="F1172" s="117"/>
      <c r="G1172" s="117"/>
    </row>
    <row r="1173" spans="1:7" ht="12.75">
      <c r="A1173" s="26"/>
      <c r="B1173" s="13"/>
      <c r="C1173" s="102"/>
      <c r="D1173" s="165" t="s">
        <v>147</v>
      </c>
      <c r="E1173" s="102"/>
      <c r="F1173" s="102"/>
      <c r="G1173" s="102"/>
    </row>
    <row r="1174" spans="1:7" ht="15" customHeight="1">
      <c r="A1174" s="10" t="s">
        <v>137</v>
      </c>
      <c r="B1174" s="13"/>
      <c r="C1174" s="102"/>
      <c r="D1174" s="165" t="s">
        <v>147</v>
      </c>
      <c r="E1174" s="102"/>
      <c r="F1174" s="102"/>
      <c r="G1174" s="102"/>
    </row>
    <row r="1175" spans="1:7" ht="12.75">
      <c r="A1175" s="26"/>
      <c r="B1175" s="13"/>
      <c r="C1175" s="102"/>
      <c r="D1175" s="165" t="s">
        <v>147</v>
      </c>
      <c r="E1175" s="102"/>
      <c r="F1175" s="102"/>
      <c r="G1175" s="102"/>
    </row>
    <row r="1176" spans="1:7" ht="15">
      <c r="A1176" s="10" t="s">
        <v>39</v>
      </c>
      <c r="B1176" s="11"/>
      <c r="C1176" s="102"/>
      <c r="D1176" s="165" t="s">
        <v>147</v>
      </c>
      <c r="E1176" s="102"/>
      <c r="F1176" s="102"/>
      <c r="G1176" s="102"/>
    </row>
    <row r="1177" spans="1:7" ht="15">
      <c r="A1177" s="10" t="s">
        <v>164</v>
      </c>
      <c r="B1177" s="11" t="s">
        <v>151</v>
      </c>
      <c r="C1177" s="126">
        <f>C1178+C1179</f>
        <v>0</v>
      </c>
      <c r="D1177" s="163">
        <f>E1177+F1177+G1177</f>
        <v>0</v>
      </c>
      <c r="E1177" s="126">
        <f>E1178+E1179</f>
        <v>0</v>
      </c>
      <c r="F1177" s="126">
        <f>F1178+F1179</f>
        <v>0</v>
      </c>
      <c r="G1177" s="126">
        <f>G1178+G1179</f>
        <v>0</v>
      </c>
    </row>
    <row r="1178" spans="1:7" ht="14.25">
      <c r="A1178" s="8" t="s">
        <v>166</v>
      </c>
      <c r="B1178" s="9" t="s">
        <v>167</v>
      </c>
      <c r="C1178" s="114"/>
      <c r="D1178" s="163">
        <f>E1178+F1178+G1178</f>
        <v>0</v>
      </c>
      <c r="E1178" s="115"/>
      <c r="F1178" s="115"/>
      <c r="G1178" s="115"/>
    </row>
    <row r="1179" spans="1:7" ht="14.25">
      <c r="A1179" s="8" t="s">
        <v>168</v>
      </c>
      <c r="B1179" s="9" t="s">
        <v>169</v>
      </c>
      <c r="C1179" s="114"/>
      <c r="D1179" s="163">
        <f>E1179+F1179+G1179</f>
        <v>0</v>
      </c>
      <c r="E1179" s="115"/>
      <c r="F1179" s="115"/>
      <c r="G1179" s="115"/>
    </row>
    <row r="1180" spans="1:7" ht="14.25">
      <c r="A1180" s="26" t="s">
        <v>13</v>
      </c>
      <c r="B1180" s="13" t="s">
        <v>227</v>
      </c>
      <c r="C1180" s="114"/>
      <c r="D1180" s="163">
        <f>E1180+F1180+G1180</f>
        <v>0</v>
      </c>
      <c r="E1180" s="115"/>
      <c r="F1180" s="115"/>
      <c r="G1180" s="115"/>
    </row>
    <row r="1181" spans="1:7" ht="12.75">
      <c r="A1181" s="26"/>
      <c r="B1181" s="13"/>
      <c r="C1181" s="102"/>
      <c r="D1181" s="165" t="s">
        <v>147</v>
      </c>
      <c r="E1181" s="102"/>
      <c r="F1181" s="102"/>
      <c r="G1181" s="102"/>
    </row>
    <row r="1182" spans="1:7" ht="15.75">
      <c r="A1182" s="82" t="s">
        <v>138</v>
      </c>
      <c r="B1182" s="31"/>
      <c r="C1182" s="102"/>
      <c r="D1182" s="165" t="s">
        <v>147</v>
      </c>
      <c r="E1182" s="102"/>
      <c r="F1182" s="102"/>
      <c r="G1182" s="102"/>
    </row>
    <row r="1183" spans="1:7" ht="15">
      <c r="A1183" s="10"/>
      <c r="B1183" s="31"/>
      <c r="C1183" s="102"/>
      <c r="D1183" s="165" t="s">
        <v>147</v>
      </c>
      <c r="E1183" s="102"/>
      <c r="F1183" s="102"/>
      <c r="G1183" s="102"/>
    </row>
    <row r="1184" spans="1:7" ht="15">
      <c r="A1184" s="10" t="s">
        <v>139</v>
      </c>
      <c r="B1184" s="13"/>
      <c r="C1184" s="102"/>
      <c r="D1184" s="165" t="s">
        <v>147</v>
      </c>
      <c r="E1184" s="102"/>
      <c r="F1184" s="102"/>
      <c r="G1184" s="102"/>
    </row>
    <row r="1185" spans="1:7" ht="15">
      <c r="A1185" s="14"/>
      <c r="B1185" s="13"/>
      <c r="C1185" s="158"/>
      <c r="D1185" s="165" t="s">
        <v>147</v>
      </c>
      <c r="E1185" s="158"/>
      <c r="F1185" s="158"/>
      <c r="G1185" s="158"/>
    </row>
    <row r="1186" spans="1:7" ht="15">
      <c r="A1186" s="14" t="s">
        <v>39</v>
      </c>
      <c r="B1186" s="11"/>
      <c r="C1186" s="158"/>
      <c r="D1186" s="165" t="s">
        <v>147</v>
      </c>
      <c r="E1186" s="158"/>
      <c r="F1186" s="158"/>
      <c r="G1186" s="158"/>
    </row>
    <row r="1187" spans="1:7" ht="15">
      <c r="A1187" s="14" t="s">
        <v>164</v>
      </c>
      <c r="B1187" s="11" t="s">
        <v>151</v>
      </c>
      <c r="C1187" s="126">
        <f>C1188+C1189</f>
        <v>0</v>
      </c>
      <c r="D1187" s="163">
        <f>E1187+F1187+G1187</f>
        <v>0</v>
      </c>
      <c r="E1187" s="126">
        <f>E1188+E1189</f>
        <v>0</v>
      </c>
      <c r="F1187" s="126">
        <f>F1188+F1189</f>
        <v>0</v>
      </c>
      <c r="G1187" s="126">
        <f>G1188+G1189</f>
        <v>0</v>
      </c>
    </row>
    <row r="1188" spans="1:7" ht="14.25">
      <c r="A1188" s="15" t="s">
        <v>166</v>
      </c>
      <c r="B1188" s="9" t="s">
        <v>167</v>
      </c>
      <c r="C1188" s="114"/>
      <c r="D1188" s="163">
        <f>E1188+F1188+G1188</f>
        <v>0</v>
      </c>
      <c r="E1188" s="117"/>
      <c r="F1188" s="117"/>
      <c r="G1188" s="117"/>
    </row>
    <row r="1189" spans="1:7" ht="14.25">
      <c r="A1189" s="15" t="s">
        <v>168</v>
      </c>
      <c r="B1189" s="9" t="s">
        <v>169</v>
      </c>
      <c r="C1189" s="114"/>
      <c r="D1189" s="163">
        <f>E1189+F1189+G1189</f>
        <v>0</v>
      </c>
      <c r="E1189" s="117"/>
      <c r="F1189" s="117"/>
      <c r="G1189" s="117"/>
    </row>
    <row r="1190" spans="1:7" ht="15">
      <c r="A1190" s="10"/>
      <c r="B1190" s="31"/>
      <c r="C1190" s="102"/>
      <c r="D1190" s="165" t="s">
        <v>147</v>
      </c>
      <c r="E1190" s="102"/>
      <c r="F1190" s="102"/>
      <c r="G1190" s="102"/>
    </row>
    <row r="1191" spans="1:7" ht="15.75" customHeight="1">
      <c r="A1191" s="10" t="s">
        <v>236</v>
      </c>
      <c r="B1191" s="13"/>
      <c r="C1191" s="102"/>
      <c r="D1191" s="165" t="s">
        <v>147</v>
      </c>
      <c r="E1191" s="102"/>
      <c r="F1191" s="102"/>
      <c r="G1191" s="102"/>
    </row>
    <row r="1192" spans="1:7" ht="15">
      <c r="A1192" s="14"/>
      <c r="B1192" s="13"/>
      <c r="C1192" s="158"/>
      <c r="D1192" s="165" t="s">
        <v>147</v>
      </c>
      <c r="E1192" s="158"/>
      <c r="F1192" s="158"/>
      <c r="G1192" s="158"/>
    </row>
    <row r="1193" spans="1:7" ht="15">
      <c r="A1193" s="14" t="s">
        <v>39</v>
      </c>
      <c r="B1193" s="11"/>
      <c r="C1193" s="158"/>
      <c r="D1193" s="165" t="s">
        <v>147</v>
      </c>
      <c r="E1193" s="158"/>
      <c r="F1193" s="158"/>
      <c r="G1193" s="158"/>
    </row>
    <row r="1194" spans="1:7" ht="15">
      <c r="A1194" s="14" t="s">
        <v>164</v>
      </c>
      <c r="B1194" s="11" t="s">
        <v>151</v>
      </c>
      <c r="C1194" s="126">
        <f>C1195+C1196</f>
        <v>0</v>
      </c>
      <c r="D1194" s="163">
        <f>E1194+F1194+G1194</f>
        <v>0</v>
      </c>
      <c r="E1194" s="126">
        <f>E1195+E1196</f>
        <v>0</v>
      </c>
      <c r="F1194" s="126">
        <f>F1195+F1196</f>
        <v>0</v>
      </c>
      <c r="G1194" s="126">
        <f>G1195+G1196</f>
        <v>0</v>
      </c>
    </row>
    <row r="1195" spans="1:7" ht="14.25">
      <c r="A1195" s="15" t="s">
        <v>166</v>
      </c>
      <c r="B1195" s="9" t="s">
        <v>167</v>
      </c>
      <c r="C1195" s="114"/>
      <c r="D1195" s="163">
        <f>E1195+F1195+G1195</f>
        <v>0</v>
      </c>
      <c r="E1195" s="117"/>
      <c r="F1195" s="117"/>
      <c r="G1195" s="117"/>
    </row>
    <row r="1196" spans="1:7" ht="14.25">
      <c r="A1196" s="15" t="s">
        <v>168</v>
      </c>
      <c r="B1196" s="9" t="s">
        <v>169</v>
      </c>
      <c r="C1196" s="114"/>
      <c r="D1196" s="163">
        <f>E1196+F1196+G1196</f>
        <v>0</v>
      </c>
      <c r="E1196" s="117"/>
      <c r="F1196" s="117"/>
      <c r="G1196" s="117"/>
    </row>
    <row r="1197" spans="1:7" ht="12.75">
      <c r="A1197" s="26"/>
      <c r="B1197" s="13"/>
      <c r="C1197" s="102"/>
      <c r="D1197" s="165" t="s">
        <v>147</v>
      </c>
      <c r="E1197" s="102"/>
      <c r="F1197" s="102"/>
      <c r="G1197" s="102"/>
    </row>
    <row r="1198" spans="1:7" ht="30">
      <c r="A1198" s="10" t="s">
        <v>20</v>
      </c>
      <c r="B1198" s="13"/>
      <c r="C1198" s="102"/>
      <c r="D1198" s="165" t="s">
        <v>147</v>
      </c>
      <c r="E1198" s="102"/>
      <c r="F1198" s="102"/>
      <c r="G1198" s="102"/>
    </row>
    <row r="1199" spans="1:7" ht="15">
      <c r="A1199" s="10"/>
      <c r="B1199" s="13"/>
      <c r="C1199" s="102"/>
      <c r="D1199" s="165" t="s">
        <v>147</v>
      </c>
      <c r="E1199" s="102"/>
      <c r="F1199" s="102"/>
      <c r="G1199" s="102"/>
    </row>
    <row r="1200" spans="1:7" ht="15">
      <c r="A1200" s="10" t="s">
        <v>39</v>
      </c>
      <c r="B1200" s="11"/>
      <c r="C1200" s="102"/>
      <c r="D1200" s="165" t="s">
        <v>147</v>
      </c>
      <c r="E1200" s="102"/>
      <c r="F1200" s="102"/>
      <c r="G1200" s="102"/>
    </row>
    <row r="1201" spans="1:7" ht="15">
      <c r="A1201" s="14" t="s">
        <v>164</v>
      </c>
      <c r="B1201" s="11" t="s">
        <v>151</v>
      </c>
      <c r="C1201" s="126">
        <f>C1202+C1203</f>
        <v>0</v>
      </c>
      <c r="D1201" s="163">
        <f>E1201+F1201+G1201</f>
        <v>0</v>
      </c>
      <c r="E1201" s="126">
        <f>E1202+E1203</f>
        <v>0</v>
      </c>
      <c r="F1201" s="126">
        <f>F1202+F1203</f>
        <v>0</v>
      </c>
      <c r="G1201" s="126">
        <f>G1202+G1203</f>
        <v>0</v>
      </c>
    </row>
    <row r="1202" spans="1:7" ht="14.25">
      <c r="A1202" s="15" t="s">
        <v>166</v>
      </c>
      <c r="B1202" s="9" t="s">
        <v>167</v>
      </c>
      <c r="C1202" s="114"/>
      <c r="D1202" s="163">
        <f>E1202+F1202+G1202</f>
        <v>0</v>
      </c>
      <c r="E1202" s="117"/>
      <c r="F1202" s="117"/>
      <c r="G1202" s="117"/>
    </row>
    <row r="1203" spans="1:7" ht="14.25">
      <c r="A1203" s="15" t="s">
        <v>168</v>
      </c>
      <c r="B1203" s="9" t="s">
        <v>169</v>
      </c>
      <c r="C1203" s="114"/>
      <c r="D1203" s="163">
        <f>E1203+F1203+G1203</f>
        <v>0</v>
      </c>
      <c r="E1203" s="117"/>
      <c r="F1203" s="117"/>
      <c r="G1203" s="117"/>
    </row>
    <row r="1204" spans="1:7" ht="12.75">
      <c r="A1204" s="26"/>
      <c r="B1204" s="13"/>
      <c r="C1204" s="102"/>
      <c r="D1204" s="165" t="s">
        <v>147</v>
      </c>
      <c r="E1204" s="102"/>
      <c r="F1204" s="102"/>
      <c r="G1204" s="102"/>
    </row>
    <row r="1205" spans="1:7" ht="15">
      <c r="A1205" s="14" t="s">
        <v>140</v>
      </c>
      <c r="B1205" s="31"/>
      <c r="C1205" s="102"/>
      <c r="D1205" s="165" t="s">
        <v>147</v>
      </c>
      <c r="E1205" s="102"/>
      <c r="F1205" s="102"/>
      <c r="G1205" s="102"/>
    </row>
    <row r="1206" spans="1:7" ht="15">
      <c r="A1206" s="14"/>
      <c r="B1206" s="31"/>
      <c r="C1206" s="102"/>
      <c r="D1206" s="165" t="s">
        <v>147</v>
      </c>
      <c r="E1206" s="102"/>
      <c r="F1206" s="102"/>
      <c r="G1206" s="102"/>
    </row>
    <row r="1207" spans="1:7" ht="15">
      <c r="A1207" s="14" t="s">
        <v>12</v>
      </c>
      <c r="B1207" s="11"/>
      <c r="C1207" s="102"/>
      <c r="D1207" s="165" t="s">
        <v>147</v>
      </c>
      <c r="E1207" s="102"/>
      <c r="F1207" s="102"/>
      <c r="G1207" s="102"/>
    </row>
    <row r="1208" spans="1:7" ht="15">
      <c r="A1208" s="10" t="s">
        <v>164</v>
      </c>
      <c r="B1208" s="11" t="s">
        <v>151</v>
      </c>
      <c r="C1208" s="126">
        <f>C1209+C1210</f>
        <v>0</v>
      </c>
      <c r="D1208" s="163">
        <f>E1208+F1208+G1208</f>
        <v>0</v>
      </c>
      <c r="E1208" s="126">
        <f>E1209+E1210</f>
        <v>0</v>
      </c>
      <c r="F1208" s="126">
        <f>F1209+F1210</f>
        <v>0</v>
      </c>
      <c r="G1208" s="126">
        <f>G1209+G1210</f>
        <v>0</v>
      </c>
    </row>
    <row r="1209" spans="1:7" ht="14.25">
      <c r="A1209" s="8" t="s">
        <v>166</v>
      </c>
      <c r="B1209" s="9" t="s">
        <v>167</v>
      </c>
      <c r="C1209" s="114"/>
      <c r="D1209" s="163">
        <f>E1209+F1209+G1209</f>
        <v>0</v>
      </c>
      <c r="E1209" s="115"/>
      <c r="F1209" s="115"/>
      <c r="G1209" s="115"/>
    </row>
    <row r="1210" spans="1:7" ht="14.25">
      <c r="A1210" s="8" t="s">
        <v>168</v>
      </c>
      <c r="B1210" s="9" t="s">
        <v>169</v>
      </c>
      <c r="C1210" s="114"/>
      <c r="D1210" s="163">
        <f>E1210+F1210+G1210</f>
        <v>0</v>
      </c>
      <c r="E1210" s="115"/>
      <c r="F1210" s="115"/>
      <c r="G1210" s="115"/>
    </row>
    <row r="1211" spans="1:7" ht="14.25">
      <c r="A1211" s="35" t="s">
        <v>226</v>
      </c>
      <c r="B1211" s="13" t="s">
        <v>227</v>
      </c>
      <c r="C1211" s="114"/>
      <c r="D1211" s="163">
        <f>E1211+F1211+G1211</f>
        <v>0</v>
      </c>
      <c r="E1211" s="115"/>
      <c r="F1211" s="115"/>
      <c r="G1211" s="115"/>
    </row>
    <row r="1212" spans="1:7" ht="12.75">
      <c r="A1212" s="26"/>
      <c r="B1212" s="13"/>
      <c r="C1212" s="102"/>
      <c r="D1212" s="165" t="s">
        <v>147</v>
      </c>
      <c r="E1212" s="102"/>
      <c r="F1212" s="102"/>
      <c r="G1212" s="102"/>
    </row>
    <row r="1213" spans="1:7" ht="15.75">
      <c r="A1213" s="82" t="s">
        <v>141</v>
      </c>
      <c r="B1213" s="31"/>
      <c r="C1213" s="102"/>
      <c r="D1213" s="165" t="s">
        <v>147</v>
      </c>
      <c r="E1213" s="102"/>
      <c r="F1213" s="102"/>
      <c r="G1213" s="102"/>
    </row>
    <row r="1214" spans="1:7" ht="14.25">
      <c r="A1214" s="8"/>
      <c r="B1214" s="13"/>
      <c r="C1214" s="102"/>
      <c r="D1214" s="165" t="s">
        <v>147</v>
      </c>
      <c r="E1214" s="102"/>
      <c r="F1214" s="102"/>
      <c r="G1214" s="102"/>
    </row>
    <row r="1215" spans="1:7" ht="15">
      <c r="A1215" s="10" t="s">
        <v>142</v>
      </c>
      <c r="B1215" s="13"/>
      <c r="C1215" s="102"/>
      <c r="D1215" s="165" t="s">
        <v>147</v>
      </c>
      <c r="E1215" s="102"/>
      <c r="F1215" s="102"/>
      <c r="G1215" s="102"/>
    </row>
    <row r="1216" spans="1:7" ht="15">
      <c r="A1216" s="10"/>
      <c r="B1216" s="13"/>
      <c r="C1216" s="102"/>
      <c r="D1216" s="165" t="s">
        <v>147</v>
      </c>
      <c r="E1216" s="102"/>
      <c r="F1216" s="102"/>
      <c r="G1216" s="102"/>
    </row>
    <row r="1217" spans="1:7" ht="15">
      <c r="A1217" s="10" t="s">
        <v>39</v>
      </c>
      <c r="B1217" s="11"/>
      <c r="C1217" s="102"/>
      <c r="D1217" s="165" t="s">
        <v>147</v>
      </c>
      <c r="E1217" s="102"/>
      <c r="F1217" s="102"/>
      <c r="G1217" s="102"/>
    </row>
    <row r="1218" spans="1:7" ht="15">
      <c r="A1218" s="10" t="s">
        <v>164</v>
      </c>
      <c r="B1218" s="11" t="s">
        <v>151</v>
      </c>
      <c r="C1218" s="126">
        <f>C1219+C1220</f>
        <v>1</v>
      </c>
      <c r="D1218" s="163">
        <f>E1218+F1218+G1218</f>
        <v>1</v>
      </c>
      <c r="E1218" s="126">
        <f>E1219+E1220</f>
        <v>0</v>
      </c>
      <c r="F1218" s="126">
        <f>F1219+F1220</f>
        <v>1</v>
      </c>
      <c r="G1218" s="126">
        <f>G1219+G1220</f>
        <v>0</v>
      </c>
    </row>
    <row r="1219" spans="1:7" ht="14.25">
      <c r="A1219" s="8" t="s">
        <v>166</v>
      </c>
      <c r="B1219" s="9" t="s">
        <v>167</v>
      </c>
      <c r="C1219" s="114">
        <v>1</v>
      </c>
      <c r="D1219" s="163">
        <f>E1219+F1219+G1219</f>
        <v>1</v>
      </c>
      <c r="E1219" s="115">
        <v>0</v>
      </c>
      <c r="F1219" s="115">
        <v>1</v>
      </c>
      <c r="G1219" s="115">
        <v>0</v>
      </c>
    </row>
    <row r="1220" spans="1:7" ht="14.25">
      <c r="A1220" s="8" t="s">
        <v>168</v>
      </c>
      <c r="B1220" s="9" t="s">
        <v>169</v>
      </c>
      <c r="C1220" s="114"/>
      <c r="D1220" s="163">
        <f>E1220+F1220+G1220</f>
        <v>0</v>
      </c>
      <c r="E1220" s="115"/>
      <c r="F1220" s="115"/>
      <c r="G1220" s="115"/>
    </row>
    <row r="1221" spans="1:7" ht="14.25">
      <c r="A1221" s="26" t="s">
        <v>13</v>
      </c>
      <c r="B1221" s="13" t="s">
        <v>227</v>
      </c>
      <c r="C1221" s="114"/>
      <c r="D1221" s="163">
        <f>E1221+F1221+G1221</f>
        <v>0</v>
      </c>
      <c r="E1221" s="115"/>
      <c r="F1221" s="115"/>
      <c r="G1221" s="115"/>
    </row>
    <row r="1222" spans="1:7" ht="12.75">
      <c r="A1222" s="26"/>
      <c r="B1222" s="13"/>
      <c r="C1222" s="102"/>
      <c r="D1222" s="165" t="s">
        <v>147</v>
      </c>
      <c r="E1222" s="102"/>
      <c r="F1222" s="102"/>
      <c r="G1222" s="102"/>
    </row>
    <row r="1223" spans="1:7" ht="30">
      <c r="A1223" s="10" t="s">
        <v>143</v>
      </c>
      <c r="B1223" s="13"/>
      <c r="C1223" s="102"/>
      <c r="D1223" s="165" t="s">
        <v>147</v>
      </c>
      <c r="E1223" s="102"/>
      <c r="F1223" s="102"/>
      <c r="G1223" s="102"/>
    </row>
    <row r="1224" spans="1:7" ht="15">
      <c r="A1224" s="10"/>
      <c r="B1224" s="13"/>
      <c r="C1224" s="102"/>
      <c r="D1224" s="165" t="s">
        <v>147</v>
      </c>
      <c r="E1224" s="102"/>
      <c r="F1224" s="102"/>
      <c r="G1224" s="102"/>
    </row>
    <row r="1225" spans="1:7" ht="15">
      <c r="A1225" s="10" t="s">
        <v>39</v>
      </c>
      <c r="B1225" s="11"/>
      <c r="C1225" s="102"/>
      <c r="D1225" s="165" t="s">
        <v>147</v>
      </c>
      <c r="E1225" s="102"/>
      <c r="F1225" s="102"/>
      <c r="G1225" s="102"/>
    </row>
    <row r="1226" spans="1:7" ht="15">
      <c r="A1226" s="10" t="s">
        <v>164</v>
      </c>
      <c r="B1226" s="11" t="s">
        <v>151</v>
      </c>
      <c r="C1226" s="126">
        <f>C1227+C1228</f>
        <v>0</v>
      </c>
      <c r="D1226" s="163">
        <f>E1226+F1226+G1226</f>
        <v>0</v>
      </c>
      <c r="E1226" s="126">
        <f>E1227+E1228</f>
        <v>0</v>
      </c>
      <c r="F1226" s="126">
        <f>F1227+F1228</f>
        <v>0</v>
      </c>
      <c r="G1226" s="126">
        <f>G1227+G1228</f>
        <v>0</v>
      </c>
    </row>
    <row r="1227" spans="1:7" ht="14.25">
      <c r="A1227" s="8" t="s">
        <v>166</v>
      </c>
      <c r="B1227" s="9" t="s">
        <v>167</v>
      </c>
      <c r="C1227" s="114"/>
      <c r="D1227" s="163">
        <f>E1227+F1227+G1227</f>
        <v>0</v>
      </c>
      <c r="E1227" s="115"/>
      <c r="F1227" s="115"/>
      <c r="G1227" s="115"/>
    </row>
    <row r="1228" spans="1:7" ht="14.25">
      <c r="A1228" s="8" t="s">
        <v>168</v>
      </c>
      <c r="B1228" s="9" t="s">
        <v>169</v>
      </c>
      <c r="C1228" s="114"/>
      <c r="D1228" s="163">
        <f>E1228+F1228+G1228</f>
        <v>0</v>
      </c>
      <c r="E1228" s="115"/>
      <c r="F1228" s="115"/>
      <c r="G1228" s="115"/>
    </row>
    <row r="1229" spans="1:7" ht="14.25">
      <c r="A1229" s="26" t="s">
        <v>13</v>
      </c>
      <c r="B1229" s="13" t="s">
        <v>227</v>
      </c>
      <c r="C1229" s="114"/>
      <c r="D1229" s="163">
        <f>E1229+F1229+G1229</f>
        <v>0</v>
      </c>
      <c r="E1229" s="115"/>
      <c r="F1229" s="115"/>
      <c r="G1229" s="115"/>
    </row>
    <row r="1230" spans="1:7" ht="12.75">
      <c r="A1230" s="26"/>
      <c r="B1230" s="13"/>
      <c r="C1230" s="102"/>
      <c r="D1230" s="165" t="s">
        <v>147</v>
      </c>
      <c r="E1230" s="102"/>
      <c r="F1230" s="102"/>
      <c r="G1230" s="102"/>
    </row>
    <row r="1231" spans="1:7" ht="15">
      <c r="A1231" s="180" t="s">
        <v>249</v>
      </c>
      <c r="B1231" s="13"/>
      <c r="C1231" s="102"/>
      <c r="D1231" s="165"/>
      <c r="E1231" s="102"/>
      <c r="F1231" s="102"/>
      <c r="G1231" s="102"/>
    </row>
    <row r="1232" spans="1:7" ht="12.75">
      <c r="A1232" s="26"/>
      <c r="B1232" s="13"/>
      <c r="C1232" s="102"/>
      <c r="D1232" s="165"/>
      <c r="E1232" s="102"/>
      <c r="F1232" s="102"/>
      <c r="G1232" s="102"/>
    </row>
    <row r="1233" spans="1:7" ht="15">
      <c r="A1233" s="10" t="s">
        <v>39</v>
      </c>
      <c r="B1233" s="11"/>
      <c r="C1233" s="102"/>
      <c r="D1233" s="165" t="s">
        <v>147</v>
      </c>
      <c r="E1233" s="102"/>
      <c r="F1233" s="102"/>
      <c r="G1233" s="102"/>
    </row>
    <row r="1234" spans="1:7" ht="15">
      <c r="A1234" s="10" t="s">
        <v>164</v>
      </c>
      <c r="B1234" s="11" t="s">
        <v>151</v>
      </c>
      <c r="C1234" s="126">
        <f>C1235+C1236</f>
        <v>0</v>
      </c>
      <c r="D1234" s="163">
        <f>E1234+F1234+G1234</f>
        <v>0</v>
      </c>
      <c r="E1234" s="126">
        <f>E1235+E1236</f>
        <v>0</v>
      </c>
      <c r="F1234" s="126">
        <f>F1235+F1236</f>
        <v>0</v>
      </c>
      <c r="G1234" s="126">
        <f>G1235+G1236</f>
        <v>0</v>
      </c>
    </row>
    <row r="1235" spans="1:7" ht="14.25">
      <c r="A1235" s="8" t="s">
        <v>166</v>
      </c>
      <c r="B1235" s="9" t="s">
        <v>167</v>
      </c>
      <c r="C1235" s="114"/>
      <c r="D1235" s="163">
        <f>E1235+F1235+G1235</f>
        <v>0</v>
      </c>
      <c r="E1235" s="115"/>
      <c r="F1235" s="115"/>
      <c r="G1235" s="115"/>
    </row>
    <row r="1236" spans="1:7" ht="14.25">
      <c r="A1236" s="8" t="s">
        <v>168</v>
      </c>
      <c r="B1236" s="9" t="s">
        <v>169</v>
      </c>
      <c r="C1236" s="114"/>
      <c r="D1236" s="163">
        <f>E1236+F1236+G1236</f>
        <v>0</v>
      </c>
      <c r="E1236" s="115"/>
      <c r="F1236" s="115"/>
      <c r="G1236" s="115"/>
    </row>
    <row r="1237" spans="1:7" ht="14.25">
      <c r="A1237" s="26" t="s">
        <v>13</v>
      </c>
      <c r="B1237" s="13" t="s">
        <v>227</v>
      </c>
      <c r="C1237" s="114"/>
      <c r="D1237" s="163">
        <f>E1237+F1237+G1237</f>
        <v>0</v>
      </c>
      <c r="E1237" s="115"/>
      <c r="F1237" s="115"/>
      <c r="G1237" s="115"/>
    </row>
    <row r="1238" spans="1:7" ht="12.75">
      <c r="A1238" s="26"/>
      <c r="B1238" s="13"/>
      <c r="C1238" s="102"/>
      <c r="D1238" s="165"/>
      <c r="E1238" s="102"/>
      <c r="F1238" s="102"/>
      <c r="G1238" s="102"/>
    </row>
    <row r="1239" spans="1:7" ht="15">
      <c r="A1239" s="10" t="s">
        <v>144</v>
      </c>
      <c r="B1239" s="13"/>
      <c r="C1239" s="102"/>
      <c r="D1239" s="165" t="s">
        <v>147</v>
      </c>
      <c r="E1239" s="102"/>
      <c r="F1239" s="102"/>
      <c r="G1239" s="102"/>
    </row>
    <row r="1240" spans="1:7" ht="15">
      <c r="A1240" s="10"/>
      <c r="B1240" s="13"/>
      <c r="C1240" s="102"/>
      <c r="D1240" s="165" t="s">
        <v>147</v>
      </c>
      <c r="E1240" s="102"/>
      <c r="F1240" s="102"/>
      <c r="G1240" s="102"/>
    </row>
    <row r="1241" spans="1:7" ht="15">
      <c r="A1241" s="10" t="s">
        <v>39</v>
      </c>
      <c r="B1241" s="11"/>
      <c r="C1241" s="102"/>
      <c r="D1241" s="165" t="s">
        <v>147</v>
      </c>
      <c r="E1241" s="102"/>
      <c r="F1241" s="102"/>
      <c r="G1241" s="102"/>
    </row>
    <row r="1242" spans="1:7" ht="15">
      <c r="A1242" s="10" t="s">
        <v>164</v>
      </c>
      <c r="B1242" s="11" t="s">
        <v>151</v>
      </c>
      <c r="C1242" s="126">
        <f>C1243+C1244</f>
        <v>0</v>
      </c>
      <c r="D1242" s="163">
        <f>E1242+F1242+G1242</f>
        <v>0</v>
      </c>
      <c r="E1242" s="126">
        <f>E1243+E1244</f>
        <v>0</v>
      </c>
      <c r="F1242" s="126">
        <f>F1243+F1244</f>
        <v>0</v>
      </c>
      <c r="G1242" s="126">
        <f>G1243+G1244</f>
        <v>0</v>
      </c>
    </row>
    <row r="1243" spans="1:7" ht="14.25">
      <c r="A1243" s="8" t="s">
        <v>166</v>
      </c>
      <c r="B1243" s="9" t="s">
        <v>167</v>
      </c>
      <c r="C1243" s="114"/>
      <c r="D1243" s="163">
        <f>E1243+F1243+G1243</f>
        <v>0</v>
      </c>
      <c r="E1243" s="115"/>
      <c r="F1243" s="115"/>
      <c r="G1243" s="115"/>
    </row>
    <row r="1244" spans="1:7" ht="14.25">
      <c r="A1244" s="8" t="s">
        <v>168</v>
      </c>
      <c r="B1244" s="9" t="s">
        <v>169</v>
      </c>
      <c r="C1244" s="114"/>
      <c r="D1244" s="163">
        <f>E1244+F1244+G1244</f>
        <v>0</v>
      </c>
      <c r="E1244" s="115"/>
      <c r="F1244" s="115"/>
      <c r="G1244" s="115"/>
    </row>
    <row r="1245" spans="1:7" ht="14.25">
      <c r="A1245" s="26" t="s">
        <v>13</v>
      </c>
      <c r="B1245" s="13" t="s">
        <v>227</v>
      </c>
      <c r="C1245" s="114"/>
      <c r="D1245" s="163">
        <f>E1245+F1245+G1245</f>
        <v>0</v>
      </c>
      <c r="E1245" s="115"/>
      <c r="F1245" s="115"/>
      <c r="G1245" s="115"/>
    </row>
    <row r="1246" spans="1:7" ht="12.75">
      <c r="A1246" s="26"/>
      <c r="B1246" s="13"/>
      <c r="C1246" s="102"/>
      <c r="D1246" s="165" t="s">
        <v>147</v>
      </c>
      <c r="E1246" s="102"/>
      <c r="F1246" s="102"/>
      <c r="G1246" s="102"/>
    </row>
    <row r="1247" spans="1:7" ht="30">
      <c r="A1247" s="10" t="s">
        <v>20</v>
      </c>
      <c r="B1247" s="31"/>
      <c r="C1247" s="102"/>
      <c r="D1247" s="165" t="s">
        <v>147</v>
      </c>
      <c r="E1247" s="102"/>
      <c r="F1247" s="102"/>
      <c r="G1247" s="102"/>
    </row>
    <row r="1248" spans="1:7" ht="15">
      <c r="A1248" s="10"/>
      <c r="B1248" s="31"/>
      <c r="C1248" s="102"/>
      <c r="D1248" s="165" t="s">
        <v>147</v>
      </c>
      <c r="E1248" s="102"/>
      <c r="F1248" s="102"/>
      <c r="G1248" s="102"/>
    </row>
    <row r="1249" spans="1:7" ht="15">
      <c r="A1249" s="10" t="s">
        <v>39</v>
      </c>
      <c r="B1249" s="11"/>
      <c r="C1249" s="102"/>
      <c r="D1249" s="165" t="s">
        <v>147</v>
      </c>
      <c r="E1249" s="102"/>
      <c r="F1249" s="102"/>
      <c r="G1249" s="102"/>
    </row>
    <row r="1250" spans="1:7" ht="15">
      <c r="A1250" s="14" t="s">
        <v>164</v>
      </c>
      <c r="B1250" s="11" t="s">
        <v>151</v>
      </c>
      <c r="C1250" s="126">
        <f>C1251+C1252</f>
        <v>0</v>
      </c>
      <c r="D1250" s="163">
        <f>E1250+F1250+G1250</f>
        <v>0</v>
      </c>
      <c r="E1250" s="126">
        <f>E1251+E1252</f>
        <v>0</v>
      </c>
      <c r="F1250" s="126">
        <f>F1251+F1252</f>
        <v>0</v>
      </c>
      <c r="G1250" s="126">
        <f>G1251+G1252</f>
        <v>0</v>
      </c>
    </row>
    <row r="1251" spans="1:7" ht="14.25">
      <c r="A1251" s="15" t="s">
        <v>166</v>
      </c>
      <c r="B1251" s="9" t="s">
        <v>167</v>
      </c>
      <c r="C1251" s="114"/>
      <c r="D1251" s="163">
        <f>E1251+F1251+G1251</f>
        <v>0</v>
      </c>
      <c r="E1251" s="117"/>
      <c r="F1251" s="117"/>
      <c r="G1251" s="117"/>
    </row>
    <row r="1252" spans="1:7" ht="14.25">
      <c r="A1252" s="15" t="s">
        <v>168</v>
      </c>
      <c r="B1252" s="9" t="s">
        <v>169</v>
      </c>
      <c r="C1252" s="114"/>
      <c r="D1252" s="163">
        <f>E1252+F1252+G1252</f>
        <v>0</v>
      </c>
      <c r="E1252" s="117"/>
      <c r="F1252" s="117"/>
      <c r="G1252" s="117"/>
    </row>
    <row r="1253" spans="1:7" ht="12.75">
      <c r="A1253" s="26"/>
      <c r="B1253" s="13"/>
      <c r="C1253" s="102"/>
      <c r="D1253" s="165" t="s">
        <v>147</v>
      </c>
      <c r="E1253" s="102"/>
      <c r="F1253" s="102"/>
      <c r="G1253" s="102"/>
    </row>
    <row r="1254" spans="1:7" ht="15">
      <c r="A1254" s="10" t="s">
        <v>145</v>
      </c>
      <c r="B1254" s="13"/>
      <c r="C1254" s="102"/>
      <c r="D1254" s="165" t="s">
        <v>147</v>
      </c>
      <c r="E1254" s="102"/>
      <c r="F1254" s="102"/>
      <c r="G1254" s="102"/>
    </row>
    <row r="1255" spans="1:7" ht="15">
      <c r="A1255" s="10"/>
      <c r="B1255" s="13"/>
      <c r="C1255" s="102"/>
      <c r="D1255" s="165" t="s">
        <v>147</v>
      </c>
      <c r="E1255" s="102"/>
      <c r="F1255" s="102"/>
      <c r="G1255" s="102"/>
    </row>
    <row r="1256" spans="1:7" ht="15">
      <c r="A1256" s="10" t="s">
        <v>39</v>
      </c>
      <c r="B1256" s="11"/>
      <c r="C1256" s="102"/>
      <c r="D1256" s="165" t="s">
        <v>147</v>
      </c>
      <c r="E1256" s="102"/>
      <c r="F1256" s="102"/>
      <c r="G1256" s="102"/>
    </row>
    <row r="1257" spans="1:7" ht="15">
      <c r="A1257" s="10" t="s">
        <v>164</v>
      </c>
      <c r="B1257" s="11" t="s">
        <v>151</v>
      </c>
      <c r="C1257" s="126">
        <f>C1258+C1259</f>
        <v>0</v>
      </c>
      <c r="D1257" s="163">
        <f>E1257+F1257+G1257</f>
        <v>0</v>
      </c>
      <c r="E1257" s="126">
        <f>E1258+E1259</f>
        <v>0</v>
      </c>
      <c r="F1257" s="126">
        <f>F1258+F1259</f>
        <v>0</v>
      </c>
      <c r="G1257" s="126">
        <f>G1258+G1259</f>
        <v>0</v>
      </c>
    </row>
    <row r="1258" spans="1:7" ht="14.25">
      <c r="A1258" s="8" t="s">
        <v>166</v>
      </c>
      <c r="B1258" s="9" t="s">
        <v>167</v>
      </c>
      <c r="C1258" s="114"/>
      <c r="D1258" s="163">
        <f>E1258+F1258+G1258</f>
        <v>0</v>
      </c>
      <c r="E1258" s="115"/>
      <c r="F1258" s="115"/>
      <c r="G1258" s="115"/>
    </row>
    <row r="1259" spans="1:7" ht="14.25">
      <c r="A1259" s="8" t="s">
        <v>168</v>
      </c>
      <c r="B1259" s="9" t="s">
        <v>169</v>
      </c>
      <c r="C1259" s="114"/>
      <c r="D1259" s="163">
        <f>E1259+F1259+G1259</f>
        <v>0</v>
      </c>
      <c r="E1259" s="115"/>
      <c r="F1259" s="115"/>
      <c r="G1259" s="115"/>
    </row>
    <row r="1260" spans="1:7" ht="12.75">
      <c r="A1260" s="26" t="s">
        <v>13</v>
      </c>
      <c r="B1260" s="13" t="s">
        <v>227</v>
      </c>
      <c r="C1260" s="114"/>
      <c r="D1260" s="163">
        <f>E1260+F1260+G1260</f>
        <v>0</v>
      </c>
      <c r="E1260" s="114"/>
      <c r="F1260" s="114"/>
      <c r="G1260" s="114"/>
    </row>
    <row r="1261" spans="1:7" ht="12.75">
      <c r="A1261" s="26"/>
      <c r="B1261" s="13"/>
      <c r="C1261" s="102"/>
      <c r="D1261" s="165" t="s">
        <v>147</v>
      </c>
      <c r="E1261" s="102"/>
      <c r="F1261" s="102"/>
      <c r="G1261" s="102"/>
    </row>
    <row r="1262" spans="1:7" s="4" customFormat="1" ht="36">
      <c r="A1262" s="32" t="s">
        <v>146</v>
      </c>
      <c r="B1262" s="13"/>
      <c r="C1262" s="102"/>
      <c r="D1262" s="165" t="s">
        <v>147</v>
      </c>
      <c r="E1262" s="102"/>
      <c r="F1262" s="102"/>
      <c r="G1262" s="102"/>
    </row>
    <row r="1263" spans="1:7" s="4" customFormat="1" ht="13.5" customHeight="1">
      <c r="A1263" s="77"/>
      <c r="B1263" s="13"/>
      <c r="C1263" s="158"/>
      <c r="D1263" s="165" t="s">
        <v>147</v>
      </c>
      <c r="E1263" s="158"/>
      <c r="F1263" s="158"/>
      <c r="G1263" s="158"/>
    </row>
    <row r="1264" spans="1:7" ht="15">
      <c r="A1264" s="80" t="s">
        <v>39</v>
      </c>
      <c r="B1264" s="68"/>
      <c r="C1264" s="158"/>
      <c r="D1264" s="165" t="s">
        <v>147</v>
      </c>
      <c r="E1264" s="158"/>
      <c r="F1264" s="158"/>
      <c r="G1264" s="158"/>
    </row>
    <row r="1265" spans="1:7" ht="15">
      <c r="A1265" s="80" t="s">
        <v>164</v>
      </c>
      <c r="B1265" s="68" t="s">
        <v>151</v>
      </c>
      <c r="C1265" s="126">
        <f>C1266+C1267</f>
        <v>0</v>
      </c>
      <c r="D1265" s="163">
        <f>E1265+F1265+G1265</f>
        <v>0</v>
      </c>
      <c r="E1265" s="126">
        <f>E1266+E1267</f>
        <v>0</v>
      </c>
      <c r="F1265" s="126">
        <f>F1266+F1267</f>
        <v>0</v>
      </c>
      <c r="G1265" s="126">
        <f>G1266+G1267</f>
        <v>0</v>
      </c>
    </row>
    <row r="1266" spans="1:7" ht="14.25">
      <c r="A1266" s="108" t="s">
        <v>166</v>
      </c>
      <c r="B1266" s="70" t="s">
        <v>167</v>
      </c>
      <c r="C1266" s="114"/>
      <c r="D1266" s="163">
        <f>E1266+F1266+G1266</f>
        <v>0</v>
      </c>
      <c r="E1266" s="117"/>
      <c r="F1266" s="117"/>
      <c r="G1266" s="117"/>
    </row>
    <row r="1267" spans="1:7" ht="14.25">
      <c r="A1267" s="108" t="s">
        <v>168</v>
      </c>
      <c r="B1267" s="70" t="s">
        <v>169</v>
      </c>
      <c r="C1267" s="114"/>
      <c r="D1267" s="163">
        <f>E1267+F1267+G1267</f>
        <v>0</v>
      </c>
      <c r="E1267" s="117"/>
      <c r="F1267" s="117"/>
      <c r="G1267" s="117"/>
    </row>
    <row r="1268" spans="1:7" ht="12.75">
      <c r="A1268" s="26"/>
      <c r="B1268" s="13"/>
      <c r="C1268" s="102"/>
      <c r="D1268" s="102"/>
      <c r="E1268" s="102"/>
      <c r="F1268" s="102"/>
      <c r="G1268" s="102"/>
    </row>
    <row r="1269" ht="12.75" customHeight="1"/>
    <row r="1270" ht="12.75" customHeight="1"/>
    <row r="1271" ht="12.75" customHeight="1"/>
    <row r="1272" ht="12.75" customHeight="1"/>
    <row r="1273" ht="12.75" customHeight="1"/>
  </sheetData>
  <sheetProtection password="CE2C" sheet="1"/>
  <dataValidations count="3"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0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J10:K10"/>
    <dataValidation allowBlank="1" showErrorMessage="1" prompt="Въвежда се началната дата за периода само с цифри и разделител &quot;.&quot; или &quot;-&quot;, без букви за година и точки." sqref="G10 M10"/>
  </dataValidations>
  <printOptions/>
  <pageMargins left="0" right="0" top="0.984251968503937" bottom="0" header="0.5118110236220472" footer="0"/>
  <pageSetup blackAndWhite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Жени Бумбарова-Начева</dc:creator>
  <cp:keywords/>
  <dc:description/>
  <cp:lastModifiedBy>user</cp:lastModifiedBy>
  <cp:lastPrinted>2017-02-02T08:10:19Z</cp:lastPrinted>
  <dcterms:created xsi:type="dcterms:W3CDTF">2013-02-11T10:20:52Z</dcterms:created>
  <dcterms:modified xsi:type="dcterms:W3CDTF">2017-02-02T08:10:35Z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