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5480" windowHeight="6240" activeTab="0"/>
  </bookViews>
  <sheets>
    <sheet name="§31-00 " sheetId="1" r:id="rId1"/>
  </sheets>
  <definedNames/>
  <calcPr fullCalcOnLoad="1"/>
</workbook>
</file>

<file path=xl/sharedStrings.xml><?xml version="1.0" encoding="utf-8"?>
<sst xmlns="http://schemas.openxmlformats.org/spreadsheetml/2006/main" count="98" uniqueCount="74">
  <si>
    <t>В това число за:</t>
  </si>
  <si>
    <t>УТОЧНЕН ПЛАН</t>
  </si>
  <si>
    <t xml:space="preserve">ОТЧЕТ </t>
  </si>
  <si>
    <t>КОД   НА  ОБЩИНАТА:</t>
  </si>
  <si>
    <t>НАИМЕНОВАНИЕ НА ОБЩИНАТА:</t>
  </si>
  <si>
    <t>1. Субсидии за вътрешноградски и междуселищни пътнически превози</t>
  </si>
  <si>
    <t>2. Компенсации за безплатен превоз на ученици до 16 години</t>
  </si>
  <si>
    <t>3. Компенсации за безплатни или по намалени цени пътувания</t>
  </si>
  <si>
    <t xml:space="preserve">§§ 31-12 - обща изравнителна субсидия и други трансфери за местни дейности </t>
  </si>
  <si>
    <t>§§ 31-18 - получени от общини целеви трансфери  от ЦБ</t>
  </si>
  <si>
    <t>§§ 31-28 - получени от общини целеви трансфери от ЦБ</t>
  </si>
  <si>
    <t>РАЗШИФРОВКА НА §§ 31-00 - Трансфери между бюджета на бюджетната организация и ЦБ (нето)</t>
  </si>
  <si>
    <t>31.12</t>
  </si>
  <si>
    <t>и 284-Ликвидиране на последици от стихийни бедствия и производствени аварии</t>
  </si>
  <si>
    <t>ІІ.</t>
  </si>
  <si>
    <t>ФУНКЦИЯ ОТБРАНА И СИГУРНОСТ</t>
  </si>
  <si>
    <t>от общо за общината</t>
  </si>
  <si>
    <t>§§</t>
  </si>
  <si>
    <t>ОТЧЕТ ЗА</t>
  </si>
  <si>
    <t>Средства за сметка</t>
  </si>
  <si>
    <t xml:space="preserve">на целевия трансфер от ЦБ </t>
  </si>
  <si>
    <t>на собствени приходи</t>
  </si>
  <si>
    <t>ОБЩО ЗА ДВЕТЕ ДЕЙНОСТИ</t>
  </si>
  <si>
    <t xml:space="preserve"> </t>
  </si>
  <si>
    <t>ЗАБЕЛЕЖКА: Сборните суми по отчет от дейности 283 и 284 следва да съответстват на тези от БО - 3</t>
  </si>
  <si>
    <t xml:space="preserve"> - зимно поддържане и снегопочистване на общински пътища</t>
  </si>
  <si>
    <t xml:space="preserve">Всичко разходи по дейности 283-Превантивна дейност за намаляване на вредните последствия от бедствия и аварии </t>
  </si>
  <si>
    <t xml:space="preserve">§§ 31-11 - обща субсидия за делегираните от държавата дейности </t>
  </si>
  <si>
    <t>ВСИЧКО ЗА ДЕЙНОСТ 283</t>
  </si>
  <si>
    <t>ВСИЧКО ЗА ДЕЙНОСТ 284</t>
  </si>
  <si>
    <t>Неусвоени суми (Разлика м/у отчета по т. 1 и усвоените средства - общо за двете дейности)</t>
  </si>
  <si>
    <t xml:space="preserve"> - по ПМС за одобряване на допълнителни трансфери</t>
  </si>
  <si>
    <t xml:space="preserve"> - предотвратяване, овладяване и преодоляване на последици от бедствия</t>
  </si>
  <si>
    <t>ГРУПА Б. ЗАЩИТА НА НАСЕЛЕНИЕТО, УПРАВЛЕНИЕ И ДЕЙНОСТИ ПРИ СТИХИЙНИ БЕДСТВИЯ И АВАРИИ</t>
  </si>
  <si>
    <t>VІІІ.</t>
  </si>
  <si>
    <t>ФУНКЦИЯ ИКОНОМИЧЕСКИ ДЕЙНОСТИ И УСЛУГИ</t>
  </si>
  <si>
    <t>ГРУПА В. ТРАНСПОРТ И СЪОБЩЕНИЯ</t>
  </si>
  <si>
    <t xml:space="preserve">Всичко разходи по дейност 832-Служби и дейности по поддържане, ремонт и изграждане на пътищата </t>
  </si>
  <si>
    <t>§§ 31-13 - получени от общини целеви субсидии от ЦБ за капиталови разходи</t>
  </si>
  <si>
    <t xml:space="preserve"> - по ЗДБРБ за 2016 г.</t>
  </si>
  <si>
    <t>В това число от трансфер за зимно поддържане и снегопочистване на общински пътища по ЗДБРБ 2015 г.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</si>
  <si>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</si>
  <si>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</si>
  <si>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2016 г.</t>
  </si>
  <si>
    <t xml:space="preserve"> на други източници</t>
  </si>
  <si>
    <t xml:space="preserve">на преходен остатък от целеви трансфер за 2015 г. </t>
  </si>
  <si>
    <t>В това число:</t>
  </si>
  <si>
    <t>текущ ремонт и поддържане на общински пътища</t>
  </si>
  <si>
    <t>зимно поддържане и снегопочистване на общински пътища</t>
  </si>
  <si>
    <t>за основен ремонт и изграждане  на общински пътища</t>
  </si>
  <si>
    <t>за сметка на други източници</t>
  </si>
  <si>
    <t xml:space="preserve"> за сметка на собствени приходи</t>
  </si>
  <si>
    <t>за сметка на трансфер за зимно поддържане §§31-12 по ЗДБРБ за 2016 г.</t>
  </si>
  <si>
    <t>ОТЧЕТ ЗА 2016 г.</t>
  </si>
  <si>
    <t xml:space="preserve"> за сметка на целеви субсидии от ЦБ §§ 31-13 по ЗДБРБ за 2016 г.</t>
  </si>
  <si>
    <t>за сметка на преходен остатък от целеви трансфер за 2015 г. за зимно поддържане и снегопочистване</t>
  </si>
  <si>
    <r>
      <rPr>
        <b/>
        <sz val="12"/>
        <color indexed="8"/>
        <rFont val="Times New Roman"/>
        <family val="1"/>
      </rPr>
      <t>Изготвил:</t>
    </r>
    <r>
      <rPr>
        <sz val="12"/>
        <color indexed="8"/>
        <rFont val="Times New Roman"/>
        <family val="1"/>
      </rPr>
      <t xml:space="preserve">…………………………. </t>
    </r>
  </si>
  <si>
    <r>
      <rPr>
        <b/>
        <sz val="12"/>
        <color indexed="8"/>
        <rFont val="Times New Roman"/>
        <family val="1"/>
      </rPr>
      <t>Главен счетоводител:</t>
    </r>
    <r>
      <rPr>
        <sz val="12"/>
        <color indexed="8"/>
        <rFont val="Times New Roman"/>
        <family val="1"/>
      </rPr>
      <t xml:space="preserve"> ……………………….</t>
    </r>
  </si>
  <si>
    <t xml:space="preserve">Всичко разходи за дейност 832-Служби и дейности по поддържане, ремонт и изграждане на пътищата </t>
  </si>
  <si>
    <t>Неусвоени суми от трансфер за зимно поддържане 2016 г. (Разлика м/у отчета на трансфера от 2016 г.  и отчетения разход, разплатен от трансфера за зимно поддържане за 2016 г.)</t>
  </si>
  <si>
    <t>В това число за капиталови разходи</t>
  </si>
  <si>
    <t>§§ 31-20 - възстановени трансфери за ЦБ (-)</t>
  </si>
  <si>
    <t>X</t>
  </si>
  <si>
    <t xml:space="preserve">за отчетния период от 01.1.2016 г. до </t>
  </si>
  <si>
    <t>2016 година</t>
  </si>
  <si>
    <t>СИМЕОНОВГРАД</t>
  </si>
  <si>
    <t>19500</t>
  </si>
  <si>
    <t>0</t>
  </si>
  <si>
    <t>71880</t>
  </si>
  <si>
    <t>10-20</t>
  </si>
  <si>
    <t>10-00</t>
  </si>
  <si>
    <t>51-00</t>
  </si>
  <si>
    <t xml:space="preserve">               /Антоанета Трифонова 0887438663/</t>
  </si>
  <si>
    <t xml:space="preserve">               /А.Трифонова 0887438663/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</si>
</sst>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vertAlign val="sub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0" fontId="52" fillId="0" borderId="0" xfId="0" applyFont="1" applyAlignment="1" applyProtection="1">
      <alignment/>
      <protection/>
    </xf>
    <xf numFmtId="3" fontId="52" fillId="34" borderId="10" xfId="0" applyNumberFormat="1" applyFont="1" applyFill="1" applyBorder="1" applyAlignment="1" applyProtection="1">
      <alignment horizontal="right" vertical="top" wrapText="1"/>
      <protection locked="0"/>
    </xf>
    <xf numFmtId="3" fontId="51" fillId="0" borderId="11" xfId="62" applyNumberFormat="1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34" borderId="11" xfId="0" applyFont="1" applyFill="1" applyBorder="1" applyAlignment="1" applyProtection="1">
      <alignment/>
      <protection locked="0"/>
    </xf>
    <xf numFmtId="0" fontId="51" fillId="34" borderId="10" xfId="0" applyFont="1" applyFill="1" applyBorder="1" applyAlignment="1" applyProtection="1">
      <alignment/>
      <protection locked="0"/>
    </xf>
    <xf numFmtId="3" fontId="51" fillId="0" borderId="11" xfId="0" applyNumberFormat="1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1" xfId="0" applyFont="1" applyFill="1" applyBorder="1" applyAlignment="1" applyProtection="1">
      <alignment/>
      <protection locked="0"/>
    </xf>
    <xf numFmtId="0" fontId="51" fillId="0" borderId="10" xfId="0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34" borderId="12" xfId="0" applyFont="1" applyFill="1" applyBorder="1" applyAlignment="1" applyProtection="1">
      <alignment horizontal="center"/>
      <protection/>
    </xf>
    <xf numFmtId="1" fontId="52" fillId="35" borderId="13" xfId="0" applyNumberFormat="1" applyFont="1" applyFill="1" applyBorder="1" applyAlignment="1" applyProtection="1">
      <alignment horizontal="justify" vertical="top"/>
      <protection/>
    </xf>
    <xf numFmtId="1" fontId="52" fillId="35" borderId="14" xfId="0" applyNumberFormat="1" applyFont="1" applyFill="1" applyBorder="1" applyAlignment="1" applyProtection="1">
      <alignment horizontal="left" vertical="center"/>
      <protection/>
    </xf>
    <xf numFmtId="3" fontId="52" fillId="35" borderId="15" xfId="0" applyNumberFormat="1" applyFont="1" applyFill="1" applyBorder="1" applyAlignment="1" applyProtection="1">
      <alignment/>
      <protection hidden="1"/>
    </xf>
    <xf numFmtId="3" fontId="52" fillId="35" borderId="15" xfId="0" applyNumberFormat="1" applyFont="1" applyFill="1" applyBorder="1" applyAlignment="1" applyProtection="1">
      <alignment/>
      <protection/>
    </xf>
    <xf numFmtId="3" fontId="52" fillId="35" borderId="14" xfId="0" applyNumberFormat="1" applyFont="1" applyFill="1" applyBorder="1" applyAlignment="1" applyProtection="1">
      <alignment/>
      <protection/>
    </xf>
    <xf numFmtId="0" fontId="52" fillId="34" borderId="12" xfId="0" applyFont="1" applyFill="1" applyBorder="1" applyAlignment="1" applyProtection="1">
      <alignment horizontal="center" vertical="center"/>
      <protection/>
    </xf>
    <xf numFmtId="1" fontId="52" fillId="34" borderId="13" xfId="0" applyNumberFormat="1" applyFont="1" applyFill="1" applyBorder="1" applyAlignment="1" applyProtection="1">
      <alignment horizontal="justify" vertical="top"/>
      <protection/>
    </xf>
    <xf numFmtId="49" fontId="51" fillId="34" borderId="14" xfId="0" applyNumberFormat="1" applyFont="1" applyFill="1" applyBorder="1" applyAlignment="1" applyProtection="1">
      <alignment horizontal="center" vertical="center"/>
      <protection/>
    </xf>
    <xf numFmtId="3" fontId="51" fillId="34" borderId="15" xfId="0" applyNumberFormat="1" applyFont="1" applyFill="1" applyBorder="1" applyAlignment="1" applyProtection="1">
      <alignment/>
      <protection hidden="1"/>
    </xf>
    <xf numFmtId="3" fontId="51" fillId="34" borderId="15" xfId="0" applyNumberFormat="1" applyFont="1" applyFill="1" applyBorder="1" applyAlignment="1" applyProtection="1">
      <alignment/>
      <protection/>
    </xf>
    <xf numFmtId="3" fontId="51" fillId="34" borderId="16" xfId="0" applyNumberFormat="1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16" xfId="0" applyFont="1" applyFill="1" applyBorder="1" applyAlignment="1" applyProtection="1">
      <alignment/>
      <protection/>
    </xf>
    <xf numFmtId="0" fontId="53" fillId="34" borderId="12" xfId="0" applyNumberFormat="1" applyFont="1" applyFill="1" applyBorder="1" applyAlignment="1" applyProtection="1">
      <alignment horizontal="center"/>
      <protection/>
    </xf>
    <xf numFmtId="0" fontId="52" fillId="34" borderId="17" xfId="0" applyFont="1" applyFill="1" applyBorder="1" applyAlignment="1" applyProtection="1">
      <alignment horizontal="center"/>
      <protection hidden="1"/>
    </xf>
    <xf numFmtId="0" fontId="52" fillId="34" borderId="16" xfId="0" applyFont="1" applyFill="1" applyBorder="1" applyAlignment="1" applyProtection="1">
      <alignment horizontal="center"/>
      <protection/>
    </xf>
    <xf numFmtId="0" fontId="51" fillId="34" borderId="18" xfId="0" applyFont="1" applyFill="1" applyBorder="1" applyAlignment="1" applyProtection="1">
      <alignment/>
      <protection/>
    </xf>
    <xf numFmtId="0" fontId="52" fillId="34" borderId="19" xfId="0" applyFont="1" applyFill="1" applyBorder="1" applyAlignment="1" applyProtection="1">
      <alignment horizontal="center"/>
      <protection hidden="1"/>
    </xf>
    <xf numFmtId="0" fontId="52" fillId="34" borderId="20" xfId="0" applyFont="1" applyFill="1" applyBorder="1" applyAlignment="1" applyProtection="1">
      <alignment horizontal="center" vertical="justify"/>
      <protection/>
    </xf>
    <xf numFmtId="0" fontId="52" fillId="34" borderId="18" xfId="0" applyFont="1" applyFill="1" applyBorder="1" applyAlignment="1" applyProtection="1">
      <alignment horizontal="center" vertical="justify"/>
      <protection/>
    </xf>
    <xf numFmtId="1" fontId="52" fillId="35" borderId="13" xfId="0" applyNumberFormat="1" applyFont="1" applyFill="1" applyBorder="1" applyAlignment="1" applyProtection="1">
      <alignment horizontal="justify" vertical="top" wrapText="1"/>
      <protection/>
    </xf>
    <xf numFmtId="1" fontId="52" fillId="36" borderId="13" xfId="0" applyNumberFormat="1" applyFont="1" applyFill="1" applyBorder="1" applyAlignment="1" applyProtection="1">
      <alignment horizontal="justify" vertical="top"/>
      <protection/>
    </xf>
    <xf numFmtId="3" fontId="52" fillId="36" borderId="14" xfId="0" applyNumberFormat="1" applyFont="1" applyFill="1" applyBorder="1" applyAlignment="1" applyProtection="1">
      <alignment/>
      <protection locked="0"/>
    </xf>
    <xf numFmtId="3" fontId="52" fillId="36" borderId="15" xfId="0" applyNumberFormat="1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34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51" fillId="0" borderId="0" xfId="0" applyFont="1" applyBorder="1" applyAlignment="1" applyProtection="1">
      <alignment/>
      <protection locked="0"/>
    </xf>
    <xf numFmtId="1" fontId="51" fillId="37" borderId="13" xfId="0" applyNumberFormat="1" applyFont="1" applyFill="1" applyBorder="1" applyAlignment="1" applyProtection="1">
      <alignment horizontal="center" vertical="center"/>
      <protection/>
    </xf>
    <xf numFmtId="1" fontId="8" fillId="35" borderId="13" xfId="0" applyNumberFormat="1" applyFont="1" applyFill="1" applyBorder="1" applyAlignment="1" applyProtection="1">
      <alignment horizontal="justify" vertical="top"/>
      <protection/>
    </xf>
    <xf numFmtId="1" fontId="8" fillId="0" borderId="13" xfId="0" applyNumberFormat="1" applyFont="1" applyFill="1" applyBorder="1" applyAlignment="1" applyProtection="1">
      <alignment horizontal="justify" vertical="top"/>
      <protection/>
    </xf>
    <xf numFmtId="1" fontId="8" fillId="34" borderId="21" xfId="0" applyNumberFormat="1" applyFont="1" applyFill="1" applyBorder="1" applyAlignment="1" applyProtection="1">
      <alignment horizontal="justify" vertical="top"/>
      <protection/>
    </xf>
    <xf numFmtId="0" fontId="7" fillId="34" borderId="16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/>
      <protection/>
    </xf>
    <xf numFmtId="1" fontId="9" fillId="35" borderId="14" xfId="0" applyNumberFormat="1" applyFont="1" applyFill="1" applyBorder="1" applyAlignment="1" applyProtection="1">
      <alignment horizontal="justify" vertical="top" wrapText="1"/>
      <protection/>
    </xf>
    <xf numFmtId="0" fontId="10" fillId="0" borderId="14" xfId="0" applyFont="1" applyBorder="1" applyAlignment="1" applyProtection="1">
      <alignment/>
      <protection/>
    </xf>
    <xf numFmtId="1" fontId="10" fillId="35" borderId="14" xfId="0" applyNumberFormat="1" applyFont="1" applyFill="1" applyBorder="1" applyAlignment="1" applyProtection="1">
      <alignment horizontal="justify" vertical="top"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51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left"/>
      <protection/>
    </xf>
    <xf numFmtId="0" fontId="52" fillId="0" borderId="0" xfId="0" applyNumberFormat="1" applyFont="1" applyFill="1" applyAlignment="1" applyProtection="1">
      <alignment horizontal="centerContinuous" vertical="distributed"/>
      <protection/>
    </xf>
    <xf numFmtId="0" fontId="52" fillId="0" borderId="0" xfId="0" applyNumberFormat="1" applyFont="1" applyAlignment="1" applyProtection="1">
      <alignment horizontal="right"/>
      <protection/>
    </xf>
    <xf numFmtId="0" fontId="52" fillId="0" borderId="11" xfId="0" applyNumberFormat="1" applyFont="1" applyBorder="1" applyAlignment="1" applyProtection="1">
      <alignment horizontal="left" vertical="top" wrapText="1"/>
      <protection/>
    </xf>
    <xf numFmtId="0" fontId="51" fillId="0" borderId="22" xfId="0" applyNumberFormat="1" applyFont="1" applyBorder="1" applyAlignment="1" applyProtection="1">
      <alignment horizontal="left" vertical="top" wrapText="1"/>
      <protection/>
    </xf>
    <xf numFmtId="0" fontId="51" fillId="0" borderId="23" xfId="0" applyNumberFormat="1" applyFont="1" applyBorder="1" applyAlignment="1" applyProtection="1">
      <alignment/>
      <protection/>
    </xf>
    <xf numFmtId="0" fontId="51" fillId="0" borderId="11" xfId="0" applyNumberFormat="1" applyFont="1" applyBorder="1" applyAlignment="1" applyProtection="1">
      <alignment horizontal="left" vertical="top" wrapText="1"/>
      <protection/>
    </xf>
    <xf numFmtId="0" fontId="5" fillId="0" borderId="11" xfId="0" applyNumberFormat="1" applyFont="1" applyBorder="1" applyAlignment="1" applyProtection="1">
      <alignment horizontal="left" vertical="top" wrapText="1"/>
      <protection/>
    </xf>
    <xf numFmtId="0" fontId="7" fillId="0" borderId="23" xfId="0" applyNumberFormat="1" applyFont="1" applyBorder="1" applyAlignment="1" applyProtection="1">
      <alignment/>
      <protection/>
    </xf>
    <xf numFmtId="0" fontId="51" fillId="35" borderId="11" xfId="0" applyNumberFormat="1" applyFont="1" applyFill="1" applyBorder="1" applyAlignment="1" applyProtection="1">
      <alignment horizontal="left"/>
      <protection/>
    </xf>
    <xf numFmtId="0" fontId="51" fillId="38" borderId="23" xfId="0" applyNumberFormat="1" applyFont="1" applyFill="1" applyBorder="1" applyAlignment="1" applyProtection="1">
      <alignment horizontal="justify" vertical="top" wrapText="1"/>
      <protection/>
    </xf>
    <xf numFmtId="0" fontId="51" fillId="38" borderId="11" xfId="0" applyNumberFormat="1" applyFont="1" applyFill="1" applyBorder="1" applyAlignment="1" applyProtection="1">
      <alignment/>
      <protection/>
    </xf>
    <xf numFmtId="0" fontId="51" fillId="34" borderId="11" xfId="0" applyNumberFormat="1" applyFont="1" applyFill="1" applyBorder="1" applyAlignment="1" applyProtection="1">
      <alignment/>
      <protection/>
    </xf>
    <xf numFmtId="0" fontId="51" fillId="34" borderId="10" xfId="0" applyNumberFormat="1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2" fillId="0" borderId="0" xfId="0" applyFont="1" applyAlignment="1" applyProtection="1" quotePrefix="1">
      <alignment horizontal="left"/>
      <protection locked="0"/>
    </xf>
    <xf numFmtId="0" fontId="51" fillId="0" borderId="0" xfId="0" applyFont="1" applyAlignment="1" applyProtection="1">
      <alignment horizontal="centerContinuous" vertical="distributed"/>
      <protection locked="0"/>
    </xf>
    <xf numFmtId="0" fontId="52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 quotePrefix="1">
      <alignment horizontal="center"/>
      <protection locked="0"/>
    </xf>
    <xf numFmtId="0" fontId="51" fillId="33" borderId="0" xfId="0" applyNumberFormat="1" applyFont="1" applyFill="1" applyAlignment="1" applyProtection="1" quotePrefix="1">
      <alignment horizontal="center"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Fill="1" applyAlignment="1" applyProtection="1">
      <alignment horizontal="center"/>
      <protection locked="0"/>
    </xf>
    <xf numFmtId="0" fontId="52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35" borderId="11" xfId="0" applyFont="1" applyFill="1" applyBorder="1" applyAlignment="1" applyProtection="1">
      <alignment/>
      <protection locked="0"/>
    </xf>
    <xf numFmtId="0" fontId="51" fillId="35" borderId="10" xfId="0" applyFont="1" applyFill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49" fontId="52" fillId="34" borderId="12" xfId="0" applyNumberFormat="1" applyFont="1" applyFill="1" applyBorder="1" applyAlignment="1" applyProtection="1">
      <alignment horizontal="center" vertical="center"/>
      <protection locked="0"/>
    </xf>
    <xf numFmtId="49" fontId="51" fillId="35" borderId="14" xfId="0" applyNumberFormat="1" applyFont="1" applyFill="1" applyBorder="1" applyAlignment="1" applyProtection="1">
      <alignment horizontal="center" vertical="center"/>
      <protection locked="0"/>
    </xf>
    <xf numFmtId="49" fontId="51" fillId="35" borderId="14" xfId="0" applyNumberFormat="1" applyFont="1" applyFill="1" applyBorder="1" applyAlignment="1" applyProtection="1">
      <alignment horizontal="center" vertical="center"/>
      <protection hidden="1" locked="0"/>
    </xf>
    <xf numFmtId="49" fontId="51" fillId="35" borderId="18" xfId="0" applyNumberFormat="1" applyFont="1" applyFill="1" applyBorder="1" applyAlignment="1" applyProtection="1">
      <alignment horizontal="center" vertical="center"/>
      <protection locked="0"/>
    </xf>
    <xf numFmtId="0" fontId="51" fillId="34" borderId="12" xfId="0" applyFont="1" applyFill="1" applyBorder="1" applyAlignment="1" applyProtection="1">
      <alignment/>
      <protection locked="0"/>
    </xf>
    <xf numFmtId="1" fontId="51" fillId="35" borderId="13" xfId="0" applyNumberFormat="1" applyFont="1" applyFill="1" applyBorder="1" applyAlignment="1" applyProtection="1">
      <alignment horizontal="justify" vertical="top"/>
      <protection locked="0"/>
    </xf>
    <xf numFmtId="49" fontId="52" fillId="36" borderId="14" xfId="0" applyNumberFormat="1" applyFont="1" applyFill="1" applyBorder="1" applyAlignment="1" applyProtection="1">
      <alignment horizontal="center" vertical="center"/>
      <protection locked="0"/>
    </xf>
    <xf numFmtId="3" fontId="52" fillId="36" borderId="14" xfId="0" applyNumberFormat="1" applyFont="1" applyFill="1" applyBorder="1" applyAlignment="1" applyProtection="1">
      <alignment/>
      <protection hidden="1" locked="0"/>
    </xf>
    <xf numFmtId="3" fontId="51" fillId="35" borderId="14" xfId="0" applyNumberFormat="1" applyFont="1" applyFill="1" applyBorder="1" applyAlignment="1" applyProtection="1">
      <alignment/>
      <protection hidden="1" locked="0"/>
    </xf>
    <xf numFmtId="49" fontId="52" fillId="34" borderId="14" xfId="0" applyNumberFormat="1" applyFont="1" applyFill="1" applyBorder="1" applyAlignment="1" applyProtection="1">
      <alignment horizontal="center" vertical="center"/>
      <protection locked="0"/>
    </xf>
    <xf numFmtId="3" fontId="52" fillId="34" borderId="15" xfId="0" applyNumberFormat="1" applyFont="1" applyFill="1" applyBorder="1" applyAlignment="1" applyProtection="1">
      <alignment/>
      <protection hidden="1" locked="0"/>
    </xf>
    <xf numFmtId="3" fontId="52" fillId="36" borderId="15" xfId="0" applyNumberFormat="1" applyFont="1" applyFill="1" applyBorder="1" applyAlignment="1" applyProtection="1">
      <alignment/>
      <protection hidden="1" locked="0"/>
    </xf>
    <xf numFmtId="0" fontId="51" fillId="34" borderId="0" xfId="0" applyFont="1" applyFill="1" applyBorder="1" applyAlignment="1" applyProtection="1">
      <alignment/>
      <protection locked="0"/>
    </xf>
    <xf numFmtId="49" fontId="51" fillId="35" borderId="13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1" fillId="35" borderId="23" xfId="0" applyNumberFormat="1" applyFont="1" applyFill="1" applyBorder="1" applyAlignment="1" applyProtection="1">
      <alignment horizontal="left"/>
      <protection/>
    </xf>
    <xf numFmtId="0" fontId="58" fillId="0" borderId="23" xfId="0" applyNumberFormat="1" applyFont="1" applyBorder="1" applyAlignment="1" applyProtection="1">
      <alignment/>
      <protection/>
    </xf>
    <xf numFmtId="0" fontId="51" fillId="35" borderId="22" xfId="0" applyNumberFormat="1" applyFont="1" applyFill="1" applyBorder="1" applyAlignment="1" applyProtection="1">
      <alignment horizontal="left"/>
      <protection/>
    </xf>
    <xf numFmtId="1" fontId="51" fillId="35" borderId="13" xfId="0" applyNumberFormat="1" applyFont="1" applyFill="1" applyBorder="1" applyAlignment="1" applyProtection="1">
      <alignment horizontal="justify" vertical="top"/>
      <protection/>
    </xf>
    <xf numFmtId="3" fontId="52" fillId="36" borderId="14" xfId="0" applyNumberFormat="1" applyFont="1" applyFill="1" applyBorder="1" applyAlignment="1" applyProtection="1">
      <alignment/>
      <protection/>
    </xf>
    <xf numFmtId="3" fontId="52" fillId="34" borderId="15" xfId="0" applyNumberFormat="1" applyFont="1" applyFill="1" applyBorder="1" applyAlignment="1" applyProtection="1">
      <alignment/>
      <protection/>
    </xf>
    <xf numFmtId="3" fontId="59" fillId="36" borderId="15" xfId="0" applyNumberFormat="1" applyFont="1" applyFill="1" applyBorder="1" applyAlignment="1" applyProtection="1">
      <alignment/>
      <protection/>
    </xf>
    <xf numFmtId="3" fontId="52" fillId="34" borderId="14" xfId="0" applyNumberFormat="1" applyFont="1" applyFill="1" applyBorder="1" applyAlignment="1" applyProtection="1">
      <alignment/>
      <protection/>
    </xf>
    <xf numFmtId="3" fontId="59" fillId="36" borderId="14" xfId="0" applyNumberFormat="1" applyFont="1" applyFill="1" applyBorder="1" applyAlignment="1" applyProtection="1">
      <alignment/>
      <protection/>
    </xf>
    <xf numFmtId="1" fontId="52" fillId="36" borderId="15" xfId="0" applyNumberFormat="1" applyFont="1" applyFill="1" applyBorder="1" applyAlignment="1" applyProtection="1">
      <alignment horizontal="justify" vertical="top"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53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="70" zoomScaleNormal="70" zoomScalePageLayoutView="0" workbookViewId="0" topLeftCell="A95">
      <selection activeCell="C88" sqref="C88"/>
    </sheetView>
  </sheetViews>
  <sheetFormatPr defaultColWidth="9.140625" defaultRowHeight="12.75"/>
  <cols>
    <col min="1" max="1" width="9.140625" style="2" customWidth="1"/>
    <col min="2" max="2" width="107.28125" style="2" customWidth="1"/>
    <col min="3" max="3" width="21.00390625" style="2" customWidth="1"/>
    <col min="4" max="4" width="20.57421875" style="2" customWidth="1"/>
    <col min="5" max="5" width="23.28125" style="2" customWidth="1"/>
    <col min="6" max="6" width="21.57421875" style="2" customWidth="1"/>
    <col min="7" max="7" width="23.57421875" style="2" customWidth="1"/>
    <col min="8" max="8" width="24.28125" style="2" customWidth="1"/>
    <col min="9" max="9" width="17.421875" style="2" customWidth="1"/>
    <col min="10" max="16384" width="9.140625" style="2" customWidth="1"/>
  </cols>
  <sheetData>
    <row r="1" ht="15.75">
      <c r="E1" s="75"/>
    </row>
    <row r="2" spans="2:5" ht="15.75">
      <c r="B2" s="59" t="s">
        <v>3</v>
      </c>
      <c r="C2" s="3">
        <v>7607</v>
      </c>
      <c r="E2" s="14"/>
    </row>
    <row r="3" spans="2:3" ht="18.75" customHeight="1">
      <c r="B3" s="59" t="s">
        <v>4</v>
      </c>
      <c r="C3" s="3" t="s">
        <v>65</v>
      </c>
    </row>
    <row r="5" spans="2:4" ht="15.75">
      <c r="B5" s="58" t="s">
        <v>11</v>
      </c>
      <c r="C5" s="76"/>
      <c r="D5" s="76"/>
    </row>
    <row r="6" ht="15.75">
      <c r="B6" s="77"/>
    </row>
    <row r="7" ht="15.75" hidden="1"/>
    <row r="8" spans="1:4" ht="21" customHeight="1">
      <c r="A8" s="78"/>
      <c r="B8" s="55" t="s">
        <v>63</v>
      </c>
      <c r="C8" s="79" t="s">
        <v>12</v>
      </c>
      <c r="D8" s="57" t="s">
        <v>64</v>
      </c>
    </row>
    <row r="9" spans="1:4" ht="14.25" customHeight="1">
      <c r="A9" s="78"/>
      <c r="B9" s="80"/>
      <c r="C9" s="81"/>
      <c r="D9" s="82"/>
    </row>
    <row r="10" spans="3:4" ht="15.75">
      <c r="C10" s="56" t="s">
        <v>1</v>
      </c>
      <c r="D10" s="56" t="s">
        <v>2</v>
      </c>
    </row>
    <row r="11" spans="3:4" ht="16.5" thickBot="1">
      <c r="C11" s="83"/>
      <c r="D11" s="83"/>
    </row>
    <row r="12" spans="2:4" ht="16.5" thickBot="1">
      <c r="B12" s="60" t="s">
        <v>27</v>
      </c>
      <c r="C12" s="5">
        <v>3175848</v>
      </c>
      <c r="D12" s="5">
        <v>3175848</v>
      </c>
    </row>
    <row r="13" spans="2:4" ht="14.25" customHeight="1" thickBot="1">
      <c r="B13" s="61"/>
      <c r="C13" s="11"/>
      <c r="D13" s="7"/>
    </row>
    <row r="14" spans="2:4" ht="15" customHeight="1" thickBot="1">
      <c r="B14" s="61"/>
      <c r="C14" s="10"/>
      <c r="D14" s="7"/>
    </row>
    <row r="15" spans="2:4" ht="14.25" customHeight="1" thickBot="1">
      <c r="B15" s="61"/>
      <c r="C15" s="10"/>
      <c r="D15" s="7"/>
    </row>
    <row r="16" spans="2:4" ht="19.5" customHeight="1" thickBot="1">
      <c r="B16" s="60" t="s">
        <v>8</v>
      </c>
      <c r="C16" s="5">
        <v>602500</v>
      </c>
      <c r="D16" s="5">
        <v>602500</v>
      </c>
    </row>
    <row r="17" spans="2:4" ht="16.5" thickBot="1">
      <c r="B17" s="62" t="s">
        <v>0</v>
      </c>
      <c r="C17" s="11"/>
      <c r="D17" s="7"/>
    </row>
    <row r="18" spans="2:4" ht="16.5" thickBot="1">
      <c r="B18" s="63" t="s">
        <v>25</v>
      </c>
      <c r="C18" s="6">
        <v>19500</v>
      </c>
      <c r="D18" s="7">
        <v>19500</v>
      </c>
    </row>
    <row r="19" spans="2:4" ht="16.5" thickBot="1">
      <c r="B19" s="61"/>
      <c r="C19" s="10"/>
      <c r="D19" s="7"/>
    </row>
    <row r="20" spans="2:4" ht="16.5" thickBot="1">
      <c r="B20" s="60" t="s">
        <v>38</v>
      </c>
      <c r="C20" s="8">
        <v>199500</v>
      </c>
      <c r="D20" s="9">
        <v>199020</v>
      </c>
    </row>
    <row r="21" spans="2:4" ht="16.5" thickBot="1">
      <c r="B21" s="62" t="s">
        <v>0</v>
      </c>
      <c r="C21" s="10"/>
      <c r="D21" s="7"/>
    </row>
    <row r="22" spans="2:4" ht="16.5" thickBot="1">
      <c r="B22" s="64" t="s">
        <v>39</v>
      </c>
      <c r="C22" s="10">
        <v>199500</v>
      </c>
      <c r="D22" s="7">
        <v>199020</v>
      </c>
    </row>
    <row r="23" spans="2:4" ht="16.5" thickBot="1">
      <c r="B23" s="63" t="s">
        <v>31</v>
      </c>
      <c r="C23" s="11"/>
      <c r="D23" s="7"/>
    </row>
    <row r="24" spans="2:4" ht="16.5" thickBot="1">
      <c r="B24" s="102"/>
      <c r="C24" s="11"/>
      <c r="D24" s="7"/>
    </row>
    <row r="25" spans="2:4" ht="16.5" thickBot="1">
      <c r="B25" s="60" t="s">
        <v>9</v>
      </c>
      <c r="C25" s="69">
        <f>SUM(C27:C28)</f>
        <v>1660</v>
      </c>
      <c r="D25" s="69">
        <f>SUM(D27:D28)</f>
        <v>0</v>
      </c>
    </row>
    <row r="26" spans="2:4" ht="16.5" thickBot="1">
      <c r="B26" s="62" t="s">
        <v>0</v>
      </c>
      <c r="C26" s="11"/>
      <c r="D26" s="7"/>
    </row>
    <row r="27" spans="2:4" ht="16.5" thickBot="1">
      <c r="B27" s="63" t="s">
        <v>32</v>
      </c>
      <c r="C27" s="11"/>
      <c r="D27" s="7"/>
    </row>
    <row r="28" spans="2:4" ht="16.5" thickBot="1">
      <c r="B28" s="63" t="s">
        <v>31</v>
      </c>
      <c r="C28" s="12">
        <v>1660</v>
      </c>
      <c r="D28" s="13">
        <v>0</v>
      </c>
    </row>
    <row r="29" spans="2:4" ht="16.5" thickBot="1">
      <c r="B29" s="65" t="s">
        <v>60</v>
      </c>
      <c r="C29" s="12"/>
      <c r="D29" s="13"/>
    </row>
    <row r="30" spans="2:4" ht="16.5" thickBot="1">
      <c r="B30" s="102"/>
      <c r="C30" s="12"/>
      <c r="D30" s="13"/>
    </row>
    <row r="31" spans="2:4" ht="16.5" thickBot="1">
      <c r="B31" s="60" t="s">
        <v>10</v>
      </c>
      <c r="C31" s="69">
        <f>SUM(C33:C35)</f>
        <v>82360</v>
      </c>
      <c r="D31" s="70">
        <f>SUM(D33:D35)</f>
        <v>82360</v>
      </c>
    </row>
    <row r="32" spans="2:4" ht="16.5" thickBot="1">
      <c r="B32" s="62" t="s">
        <v>0</v>
      </c>
      <c r="C32" s="11"/>
      <c r="D32" s="7"/>
    </row>
    <row r="33" spans="2:4" ht="16.5" thickBot="1">
      <c r="B33" s="66" t="s">
        <v>5</v>
      </c>
      <c r="C33" s="11">
        <v>9927</v>
      </c>
      <c r="D33" s="7">
        <v>9927</v>
      </c>
    </row>
    <row r="34" spans="2:4" ht="16.5" thickBot="1">
      <c r="B34" s="63" t="s">
        <v>6</v>
      </c>
      <c r="C34" s="11">
        <v>55131</v>
      </c>
      <c r="D34" s="7">
        <v>55131</v>
      </c>
    </row>
    <row r="35" spans="2:4" ht="16.5" thickBot="1">
      <c r="B35" s="61" t="s">
        <v>7</v>
      </c>
      <c r="C35" s="11">
        <v>17302</v>
      </c>
      <c r="D35" s="7">
        <v>17302</v>
      </c>
    </row>
    <row r="36" spans="2:4" ht="16.5" thickBot="1">
      <c r="B36" s="102"/>
      <c r="C36" s="84"/>
      <c r="D36" s="85"/>
    </row>
    <row r="37" spans="2:4" ht="16.5" thickBot="1">
      <c r="B37" s="60" t="s">
        <v>61</v>
      </c>
      <c r="C37" s="8"/>
      <c r="D37" s="8"/>
    </row>
    <row r="38" spans="2:4" ht="16.5" thickBot="1">
      <c r="B38" s="65" t="s">
        <v>40</v>
      </c>
      <c r="C38" s="11"/>
      <c r="D38" s="11"/>
    </row>
    <row r="39" spans="2:4" ht="16.5" thickBot="1">
      <c r="B39" s="103"/>
      <c r="C39" s="11"/>
      <c r="D39" s="11"/>
    </row>
    <row r="40" spans="2:4" ht="16.5" thickBot="1">
      <c r="B40" s="104"/>
      <c r="C40" s="86"/>
      <c r="D40" s="86"/>
    </row>
    <row r="41" spans="2:4" ht="16.5" thickBot="1">
      <c r="B41" s="67"/>
      <c r="C41" s="68">
        <f>+C12+C16+C20+C25+C31+C37</f>
        <v>4061868</v>
      </c>
      <c r="D41" s="68">
        <f>+D12+D16+D20+D25+D31+D37</f>
        <v>4059728</v>
      </c>
    </row>
    <row r="43" ht="30" customHeight="1">
      <c r="B43" s="14"/>
    </row>
    <row r="44" spans="1:8" ht="18.75">
      <c r="A44" s="71" t="s">
        <v>26</v>
      </c>
      <c r="B44" s="1"/>
      <c r="C44" s="1"/>
      <c r="D44" s="1"/>
      <c r="E44" s="1"/>
      <c r="F44" s="1"/>
      <c r="G44" s="1"/>
      <c r="H44" s="1"/>
    </row>
    <row r="45" spans="1:8" ht="18.75">
      <c r="A45" s="72" t="s">
        <v>13</v>
      </c>
      <c r="B45" s="4"/>
      <c r="C45" s="1"/>
      <c r="D45" s="1"/>
      <c r="E45" s="1"/>
      <c r="F45" s="1"/>
      <c r="G45" s="1"/>
      <c r="H45" s="1"/>
    </row>
    <row r="46" spans="1:8" ht="15.75">
      <c r="A46" s="15" t="s">
        <v>14</v>
      </c>
      <c r="B46" s="16" t="s">
        <v>15</v>
      </c>
      <c r="C46" s="17" t="s">
        <v>16</v>
      </c>
      <c r="D46" s="18"/>
      <c r="E46" s="19"/>
      <c r="F46" s="20"/>
      <c r="G46" s="20"/>
      <c r="H46" s="20"/>
    </row>
    <row r="47" spans="1:8" ht="31.5">
      <c r="A47" s="21"/>
      <c r="B47" s="22" t="s">
        <v>33</v>
      </c>
      <c r="C47" s="23"/>
      <c r="D47" s="24"/>
      <c r="E47" s="25"/>
      <c r="F47" s="26"/>
      <c r="G47" s="26"/>
      <c r="H47" s="26"/>
    </row>
    <row r="48" spans="1:8" ht="15.75">
      <c r="A48" s="27"/>
      <c r="B48" s="28"/>
      <c r="C48" s="29" t="s">
        <v>17</v>
      </c>
      <c r="D48" s="30" t="s">
        <v>18</v>
      </c>
      <c r="E48" s="31" t="s">
        <v>19</v>
      </c>
      <c r="F48" s="31" t="s">
        <v>19</v>
      </c>
      <c r="G48" s="31" t="s">
        <v>19</v>
      </c>
      <c r="H48" s="31" t="s">
        <v>19</v>
      </c>
    </row>
    <row r="49" spans="1:8" ht="51.75" customHeight="1">
      <c r="A49" s="27"/>
      <c r="B49" s="32"/>
      <c r="C49" s="32"/>
      <c r="D49" s="33" t="s">
        <v>43</v>
      </c>
      <c r="E49" s="34" t="s">
        <v>20</v>
      </c>
      <c r="F49" s="35" t="s">
        <v>21</v>
      </c>
      <c r="G49" s="35" t="s">
        <v>45</v>
      </c>
      <c r="H49" s="35" t="s">
        <v>44</v>
      </c>
    </row>
    <row r="50" spans="1:8" ht="36.75" customHeight="1">
      <c r="A50" s="87"/>
      <c r="B50" s="36" t="s">
        <v>41</v>
      </c>
      <c r="C50" s="88" t="s">
        <v>69</v>
      </c>
      <c r="D50" s="89" t="s">
        <v>68</v>
      </c>
      <c r="E50" s="88"/>
      <c r="F50" s="90" t="s">
        <v>68</v>
      </c>
      <c r="G50" s="90"/>
      <c r="H50" s="90"/>
    </row>
    <row r="51" spans="1:8" ht="15.75">
      <c r="A51" s="91"/>
      <c r="B51" s="105"/>
      <c r="C51" s="88"/>
      <c r="D51" s="89"/>
      <c r="E51" s="88"/>
      <c r="F51" s="88"/>
      <c r="G51" s="88"/>
      <c r="H51" s="88"/>
    </row>
    <row r="52" spans="1:8" ht="15.75">
      <c r="A52" s="91"/>
      <c r="B52" s="37" t="s">
        <v>28</v>
      </c>
      <c r="C52" s="93"/>
      <c r="D52" s="106">
        <f>SUM(E52:H52)</f>
        <v>71880</v>
      </c>
      <c r="E52" s="38"/>
      <c r="F52" s="38">
        <v>71880</v>
      </c>
      <c r="G52" s="38"/>
      <c r="H52" s="38"/>
    </row>
    <row r="53" spans="1:8" ht="14.25" customHeight="1">
      <c r="A53" s="91"/>
      <c r="B53" s="105"/>
      <c r="C53" s="88"/>
      <c r="D53" s="95"/>
      <c r="E53" s="95"/>
      <c r="F53" s="95"/>
      <c r="G53" s="95"/>
      <c r="H53" s="95"/>
    </row>
    <row r="54" spans="1:8" ht="33.75" customHeight="1">
      <c r="A54" s="87"/>
      <c r="B54" s="16" t="s">
        <v>42</v>
      </c>
      <c r="C54" s="88" t="s">
        <v>70</v>
      </c>
      <c r="D54" s="95">
        <v>38983</v>
      </c>
      <c r="E54" s="95"/>
      <c r="F54" s="95">
        <v>38852</v>
      </c>
      <c r="G54" s="95">
        <v>131</v>
      </c>
      <c r="H54" s="95"/>
    </row>
    <row r="55" spans="1:8" ht="15.75">
      <c r="A55" s="91"/>
      <c r="B55" s="105"/>
      <c r="C55" s="88" t="s">
        <v>71</v>
      </c>
      <c r="D55" s="95">
        <v>12493</v>
      </c>
      <c r="E55" s="95"/>
      <c r="F55" s="95">
        <v>12493</v>
      </c>
      <c r="G55" s="95"/>
      <c r="H55" s="95"/>
    </row>
    <row r="56" spans="1:8" ht="15" customHeight="1">
      <c r="A56" s="91"/>
      <c r="B56" s="37" t="s">
        <v>29</v>
      </c>
      <c r="C56" s="93"/>
      <c r="D56" s="106">
        <f>SUM(E56:H56)</f>
        <v>51476</v>
      </c>
      <c r="E56" s="39"/>
      <c r="F56" s="38">
        <v>51345</v>
      </c>
      <c r="G56" s="38">
        <v>131</v>
      </c>
      <c r="H56" s="38"/>
    </row>
    <row r="57" spans="1:8" ht="17.25" customHeight="1">
      <c r="A57" s="91"/>
      <c r="B57" s="22" t="s">
        <v>22</v>
      </c>
      <c r="C57" s="96"/>
      <c r="D57" s="97">
        <v>123356</v>
      </c>
      <c r="E57" s="107">
        <f>SUM(E52,E56)</f>
        <v>0</v>
      </c>
      <c r="F57" s="109">
        <f>SUM(F52,F56)</f>
        <v>123225</v>
      </c>
      <c r="G57" s="109">
        <f>SUM(G52,G56)</f>
        <v>131</v>
      </c>
      <c r="H57" s="109">
        <f>SUM(H52,H56)</f>
        <v>0</v>
      </c>
    </row>
    <row r="58" spans="1:8" ht="18" customHeight="1">
      <c r="A58" s="91"/>
      <c r="B58" s="37" t="s">
        <v>30</v>
      </c>
      <c r="C58" s="93" t="s">
        <v>23</v>
      </c>
      <c r="D58" s="98" t="s">
        <v>23</v>
      </c>
      <c r="E58" s="108">
        <f>SUM(D27-E57)</f>
        <v>0</v>
      </c>
      <c r="F58" s="94" t="s">
        <v>23</v>
      </c>
      <c r="G58" s="94" t="s">
        <v>23</v>
      </c>
      <c r="H58" s="94" t="s">
        <v>23</v>
      </c>
    </row>
    <row r="59" spans="1:8" ht="18" customHeight="1">
      <c r="A59" s="14"/>
      <c r="B59" s="14"/>
      <c r="C59" s="14"/>
      <c r="D59" s="14"/>
      <c r="E59" s="14"/>
      <c r="F59" s="14"/>
      <c r="G59" s="14"/>
      <c r="H59" s="14"/>
    </row>
    <row r="60" spans="1:8" ht="28.5" customHeight="1">
      <c r="A60" s="14"/>
      <c r="B60" s="43" t="s">
        <v>24</v>
      </c>
      <c r="C60" s="14"/>
      <c r="D60" s="14"/>
      <c r="E60" s="14"/>
      <c r="F60" s="14"/>
      <c r="G60" s="14"/>
      <c r="H60" s="14"/>
    </row>
    <row r="61" spans="1:8" ht="18" customHeight="1">
      <c r="A61" s="14"/>
      <c r="B61" s="14"/>
      <c r="C61" s="14"/>
      <c r="D61" s="14"/>
      <c r="E61" s="14"/>
      <c r="F61" s="14"/>
      <c r="G61" s="14"/>
      <c r="H61" s="14"/>
    </row>
    <row r="62" spans="1:9" ht="26.25" customHeight="1">
      <c r="A62" s="74" t="s">
        <v>37</v>
      </c>
      <c r="B62" s="73"/>
      <c r="C62" s="4"/>
      <c r="D62" s="4"/>
      <c r="E62" s="4"/>
      <c r="F62" s="4"/>
      <c r="G62" s="4"/>
      <c r="H62" s="4"/>
      <c r="I62" s="1"/>
    </row>
    <row r="63" spans="1:9" ht="18" customHeight="1">
      <c r="A63" s="54" t="s">
        <v>34</v>
      </c>
      <c r="B63" s="46" t="s">
        <v>35</v>
      </c>
      <c r="C63" s="4"/>
      <c r="D63" s="4"/>
      <c r="E63" s="4"/>
      <c r="F63" s="4"/>
      <c r="G63" s="4"/>
      <c r="H63" s="4"/>
      <c r="I63" s="1"/>
    </row>
    <row r="64" spans="1:9" ht="18" customHeight="1">
      <c r="A64" s="21"/>
      <c r="B64" s="47" t="s">
        <v>36</v>
      </c>
      <c r="C64" s="41"/>
      <c r="D64" s="4"/>
      <c r="E64" s="4"/>
      <c r="F64" s="4"/>
      <c r="G64" s="4"/>
      <c r="H64" s="4"/>
      <c r="I64" s="1"/>
    </row>
    <row r="65" spans="1:9" ht="18" customHeight="1">
      <c r="A65" s="42"/>
      <c r="B65" s="48"/>
      <c r="C65" s="116" t="s">
        <v>17</v>
      </c>
      <c r="D65" s="116" t="s">
        <v>53</v>
      </c>
      <c r="E65" s="119" t="s">
        <v>46</v>
      </c>
      <c r="F65" s="120"/>
      <c r="G65" s="120"/>
      <c r="H65" s="120"/>
      <c r="I65" s="121"/>
    </row>
    <row r="66" spans="1:9" ht="18" customHeight="1">
      <c r="A66" s="40"/>
      <c r="B66" s="49"/>
      <c r="C66" s="117"/>
      <c r="D66" s="117"/>
      <c r="E66" s="114" t="s">
        <v>54</v>
      </c>
      <c r="F66" s="114" t="s">
        <v>52</v>
      </c>
      <c r="G66" s="114" t="s">
        <v>51</v>
      </c>
      <c r="H66" s="114" t="s">
        <v>55</v>
      </c>
      <c r="I66" s="114" t="s">
        <v>50</v>
      </c>
    </row>
    <row r="67" spans="1:9" ht="93" customHeight="1">
      <c r="A67" s="40"/>
      <c r="B67" s="50"/>
      <c r="C67" s="118"/>
      <c r="D67" s="118"/>
      <c r="E67" s="115"/>
      <c r="F67" s="115"/>
      <c r="G67" s="115"/>
      <c r="H67" s="115"/>
      <c r="I67" s="115"/>
    </row>
    <row r="68" spans="1:9" ht="48" customHeight="1">
      <c r="A68" s="99"/>
      <c r="B68" s="51" t="s">
        <v>58</v>
      </c>
      <c r="C68" s="45" t="s">
        <v>62</v>
      </c>
      <c r="D68" s="92">
        <v>24421</v>
      </c>
      <c r="E68" s="92">
        <v>0</v>
      </c>
      <c r="F68" s="92">
        <v>19500</v>
      </c>
      <c r="G68" s="92">
        <v>4921</v>
      </c>
      <c r="H68" s="92"/>
      <c r="I68" s="92"/>
    </row>
    <row r="69" spans="1:9" ht="20.25" customHeight="1">
      <c r="A69" s="99"/>
      <c r="B69" s="52" t="s">
        <v>46</v>
      </c>
      <c r="C69" s="45" t="s">
        <v>62</v>
      </c>
      <c r="D69" s="45" t="s">
        <v>62</v>
      </c>
      <c r="E69" s="45" t="s">
        <v>62</v>
      </c>
      <c r="F69" s="45" t="s">
        <v>62</v>
      </c>
      <c r="G69" s="45" t="s">
        <v>62</v>
      </c>
      <c r="H69" s="45" t="s">
        <v>62</v>
      </c>
      <c r="I69" s="45" t="s">
        <v>62</v>
      </c>
    </row>
    <row r="70" spans="1:9" ht="18" customHeight="1">
      <c r="A70" s="99"/>
      <c r="B70" s="52" t="s">
        <v>49</v>
      </c>
      <c r="C70" s="92"/>
      <c r="D70" s="106">
        <f>E70+F70+G70+I70</f>
        <v>0</v>
      </c>
      <c r="E70" s="92"/>
      <c r="F70" s="92"/>
      <c r="G70" s="92"/>
      <c r="H70" s="45" t="s">
        <v>62</v>
      </c>
      <c r="I70" s="92"/>
    </row>
    <row r="71" spans="1:9" ht="18" customHeight="1">
      <c r="A71" s="99"/>
      <c r="B71" s="53" t="s">
        <v>47</v>
      </c>
      <c r="C71" s="92"/>
      <c r="D71" s="106">
        <f>E71+F71+G71+I71</f>
        <v>0</v>
      </c>
      <c r="E71" s="92"/>
      <c r="F71" s="92"/>
      <c r="G71" s="92"/>
      <c r="H71" s="45" t="s">
        <v>62</v>
      </c>
      <c r="I71" s="92"/>
    </row>
    <row r="72" spans="2:9" ht="18.75">
      <c r="B72" s="53" t="s">
        <v>48</v>
      </c>
      <c r="C72" s="100" t="s">
        <v>69</v>
      </c>
      <c r="D72" s="106">
        <f>E72+F72+G72+H72+I72</f>
        <v>19500</v>
      </c>
      <c r="E72" s="88" t="s">
        <v>67</v>
      </c>
      <c r="F72" s="88" t="s">
        <v>66</v>
      </c>
      <c r="G72" s="88"/>
      <c r="H72" s="88"/>
      <c r="I72" s="88"/>
    </row>
    <row r="73" spans="2:6" ht="30.75" customHeight="1">
      <c r="B73" s="111" t="s">
        <v>59</v>
      </c>
      <c r="C73" s="112"/>
      <c r="D73" s="112"/>
      <c r="E73" s="113"/>
      <c r="F73" s="110">
        <f>D18-F72</f>
        <v>0</v>
      </c>
    </row>
    <row r="76" ht="17.25">
      <c r="B76" s="101"/>
    </row>
    <row r="77" ht="17.25">
      <c r="B77" s="101"/>
    </row>
    <row r="78" spans="2:3" ht="33.75" customHeight="1">
      <c r="B78" s="44" t="s">
        <v>56</v>
      </c>
      <c r="C78" s="14"/>
    </row>
    <row r="79" ht="14.25" customHeight="1">
      <c r="B79" s="44" t="s">
        <v>73</v>
      </c>
    </row>
    <row r="80" ht="20.25" customHeight="1">
      <c r="B80" s="44"/>
    </row>
    <row r="81" ht="27.75" customHeight="1">
      <c r="B81" s="44" t="s">
        <v>57</v>
      </c>
    </row>
    <row r="82" ht="18.75" customHeight="1">
      <c r="B82" s="44" t="s">
        <v>72</v>
      </c>
    </row>
    <row r="89" ht="15.75">
      <c r="B89" s="77"/>
    </row>
  </sheetData>
  <sheetProtection password="EA4A" sheet="1"/>
  <mergeCells count="9">
    <mergeCell ref="B73:E73"/>
    <mergeCell ref="E66:E67"/>
    <mergeCell ref="F66:F67"/>
    <mergeCell ref="G66:G67"/>
    <mergeCell ref="H66:H67"/>
    <mergeCell ref="I66:I67"/>
    <mergeCell ref="C65:C67"/>
    <mergeCell ref="D65:D67"/>
    <mergeCell ref="E65:I65"/>
  </mergeCells>
  <printOptions/>
  <pageMargins left="0.1968503937007874" right="0.1968503937007874" top="0.984251968503937" bottom="0.984251968503937" header="0.3937007874015748" footer="0.3937007874015748"/>
  <pageSetup horizontalDpi="360" verticalDpi="360" orientation="landscape" paperSize="9" scale="68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user</cp:lastModifiedBy>
  <cp:lastPrinted>2017-02-02T12:34:12Z</cp:lastPrinted>
  <dcterms:created xsi:type="dcterms:W3CDTF">2006-03-29T13:56:28Z</dcterms:created>
  <dcterms:modified xsi:type="dcterms:W3CDTF">2017-02-02T12:34:19Z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