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_xlnm.Print_Area" localSheetId="2">'OTCHET'!$B:$L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<sst xmlns="http://schemas.openxmlformats.org/spreadsheetml/2006/main" count="2856" uniqueCount="2076">
  <si>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</si>
  <si>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</si>
  <si>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</si>
  <si>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</si>
  <si>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</si>
  <si>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</si>
  <si>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</si>
  <si>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</si>
  <si>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</si>
  <si>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</si>
  <si>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</si>
  <si>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</si>
  <si>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</si>
  <si>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</si>
  <si>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</si>
  <si>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</si>
  <si>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</si>
  <si>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</si>
  <si>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</si>
  <si>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</si>
  <si>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</si>
  <si>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</si>
  <si>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</si>
  <si>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</si>
  <si>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</si>
  <si>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</si>
  <si>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</si>
  <si>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</si>
  <si>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</si>
  <si>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</si>
  <si>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</si>
  <si>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</si>
  <si>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</si>
  <si>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</si>
  <si>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</si>
  <si>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</si>
  <si>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</si>
  <si>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</si>
  <si>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</si>
  <si>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</si>
  <si>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</si>
  <si>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</si>
  <si>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</si>
  <si>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</si>
  <si>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</si>
  <si>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</si>
  <si>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</si>
  <si>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</si>
  <si>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</si>
  <si>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</si>
  <si>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</si>
  <si>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</si>
  <si>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</si>
  <si>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</si>
  <si>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</si>
  <si>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</si>
  <si>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</si>
  <si>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</si>
  <si>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</si>
  <si>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</si>
  <si>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</si>
  <si>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</si>
  <si>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</si>
  <si>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</si>
  <si>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</si>
  <si>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</si>
  <si>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</si>
  <si>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</si>
  <si>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</si>
  <si>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</si>
  <si>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</si>
  <si>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</si>
  <si>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</si>
  <si>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</si>
  <si>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</si>
  <si>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</si>
  <si>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</si>
  <si>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</si>
  <si>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</si>
  <si>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</si>
  <si>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</si>
  <si>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</si>
  <si>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</si>
  <si>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</si>
  <si>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</si>
  <si>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</si>
  <si>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</si>
  <si>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</si>
  <si>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</si>
  <si>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</si>
  <si>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</si>
  <si>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</si>
  <si>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</si>
  <si>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</si>
  <si>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</si>
  <si>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</si>
  <si>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</si>
  <si>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</si>
  <si>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</si>
  <si>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</si>
  <si>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</si>
  <si>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</si>
  <si>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</si>
  <si>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</si>
  <si>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</si>
  <si>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</si>
  <si>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</si>
  <si>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</si>
  <si>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</si>
  <si>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</si>
  <si>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</si>
  <si>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</si>
  <si>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</si>
  <si>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</si>
  <si>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</si>
  <si>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</si>
  <si>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</si>
  <si>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</si>
  <si>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</si>
  <si>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</si>
  <si>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</si>
  <si>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</si>
  <si>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</si>
  <si>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</si>
  <si>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</si>
  <si>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</si>
  <si>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</si>
  <si>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</si>
  <si>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</si>
  <si>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</si>
  <si>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</si>
  <si>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</si>
  <si>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</si>
  <si>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</si>
  <si>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</si>
  <si>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</si>
  <si>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</si>
  <si>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</si>
  <si>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</si>
  <si>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</si>
  <si>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</si>
  <si>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</si>
  <si>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</si>
  <si>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</si>
  <si>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</si>
  <si>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</si>
  <si>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</si>
  <si>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</si>
  <si>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</si>
  <si>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</si>
  <si>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</si>
  <si>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</si>
  <si>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</si>
  <si>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</si>
  <si>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</si>
  <si>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</si>
  <si>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</si>
  <si>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</si>
  <si>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</si>
  <si>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</si>
  <si>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</si>
  <si>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</si>
  <si>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</si>
  <si>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</si>
  <si>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</si>
  <si>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</si>
  <si>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</si>
  <si>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</si>
  <si>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</si>
  <si>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</si>
  <si>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</si>
  <si>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</si>
  <si>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</si>
  <si>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</si>
  <si>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</si>
  <si>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</si>
  <si>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</si>
  <si>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</si>
  <si>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</si>
  <si>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</si>
  <si>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</si>
  <si>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</si>
  <si>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</si>
  <si>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</si>
  <si>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</si>
  <si>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</si>
  <si>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</si>
  <si>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</si>
  <si>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</si>
  <si>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</si>
  <si>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</si>
  <si>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</si>
  <si>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</si>
  <si>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</si>
  <si>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</si>
  <si>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</si>
  <si>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</si>
  <si>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</si>
  <si>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</si>
  <si>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</si>
  <si>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</si>
  <si>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</si>
  <si>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</si>
  <si>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</si>
  <si>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</si>
  <si>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</si>
  <si>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</si>
  <si>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</si>
  <si>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</si>
  <si>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</si>
  <si>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</si>
  <si>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</si>
  <si>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</si>
  <si>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</si>
  <si>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</si>
  <si>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</si>
  <si>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</si>
  <si>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</si>
  <si>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</si>
  <si>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</si>
  <si>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</si>
  <si>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</si>
  <si>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</si>
  <si>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</si>
  <si>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</si>
  <si>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</si>
  <si>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</si>
  <si>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</si>
  <si>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</si>
  <si>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</si>
  <si>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</si>
  <si>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</si>
  <si>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</si>
  <si>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</si>
  <si>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</si>
  <si>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</si>
  <si>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</si>
  <si>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</si>
  <si>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</si>
  <si>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</si>
  <si>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</si>
  <si>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</si>
  <si>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</si>
  <si>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</si>
  <si>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</si>
  <si>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</si>
  <si>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</si>
  <si>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</si>
  <si>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</si>
  <si>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</si>
  <si>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</si>
  <si>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</si>
  <si>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</si>
  <si>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</si>
  <si>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</si>
  <si>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</si>
  <si>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</si>
  <si>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</si>
  <si>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</si>
  <si>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</si>
  <si>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</si>
  <si>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</si>
  <si>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</si>
  <si>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</si>
  <si>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</si>
  <si>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</si>
  <si>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</si>
  <si>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</si>
  <si>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</si>
  <si>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</si>
  <si>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</si>
  <si>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</si>
  <si>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</si>
  <si>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</si>
  <si>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</si>
  <si>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</si>
  <si>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</si>
  <si>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</si>
  <si>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</si>
  <si>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</si>
  <si>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</si>
  <si>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</si>
  <si>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</si>
  <si>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</si>
  <si>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</si>
  <si>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</si>
  <si>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</si>
  <si>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</si>
  <si>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</si>
  <si>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</si>
  <si>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</si>
  <si>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</si>
  <si>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</si>
  <si>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</si>
  <si>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</si>
  <si>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</si>
  <si>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</si>
  <si>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</si>
  <si>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</si>
  <si>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</si>
  <si>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</si>
  <si>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</si>
  <si>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</si>
  <si>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</si>
  <si>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</si>
  <si>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</si>
  <si>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</si>
  <si>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</si>
  <si>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</si>
  <si>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</si>
  <si>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</si>
  <si>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</si>
  <si>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</si>
  <si>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</si>
  <si>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</si>
  <si>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</si>
  <si>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</si>
  <si>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</si>
  <si>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</si>
  <si>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</si>
  <si>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</si>
  <si>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</si>
  <si>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</si>
  <si>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</si>
  <si>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</si>
  <si>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</si>
  <si>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</si>
  <si>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</si>
  <si>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</si>
  <si>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</si>
  <si>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</si>
  <si>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</si>
  <si>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</si>
  <si>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</si>
  <si>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</si>
  <si>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</si>
  <si>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</si>
  <si>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</si>
  <si>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</si>
  <si>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</si>
  <si>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</si>
  <si>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</si>
  <si>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</si>
  <si>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</si>
  <si>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</si>
  <si>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</si>
  <si>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</si>
  <si>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</si>
  <si>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</si>
  <si>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</si>
  <si>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</si>
  <si>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</si>
  <si>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</si>
  <si>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</si>
  <si>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</si>
  <si>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</si>
  <si>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</si>
  <si>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</si>
  <si>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</si>
  <si>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</si>
  <si>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</si>
  <si>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</si>
  <si>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</si>
  <si>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</si>
  <si>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</si>
  <si>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</si>
  <si>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</si>
  <si>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</si>
  <si>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</si>
  <si>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</si>
  <si>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</si>
  <si>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</si>
  <si>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</si>
  <si>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</si>
  <si>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</si>
  <si>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</si>
  <si>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</si>
  <si>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</si>
  <si>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</si>
  <si>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</si>
  <si>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</si>
  <si>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</si>
  <si>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</si>
  <si>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</si>
  <si>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</si>
  <si>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</si>
  <si>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</si>
  <si>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</si>
  <si>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</si>
  <si>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</si>
  <si>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</si>
  <si>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</si>
  <si>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</si>
  <si>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</si>
  <si>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</si>
  <si>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</si>
  <si>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</si>
  <si>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</si>
  <si>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</si>
  <si>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</si>
  <si>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</si>
  <si>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</si>
  <si>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</si>
  <si>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</si>
  <si>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</si>
  <si>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</si>
  <si>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</si>
  <si>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</si>
  <si>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</si>
  <si>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</si>
  <si>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</si>
  <si>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</si>
  <si>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</si>
  <si>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</si>
  <si>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</si>
  <si>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</si>
  <si>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</si>
  <si>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</si>
  <si>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</si>
  <si>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</si>
  <si>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</si>
  <si>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</si>
  <si>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</si>
  <si>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</si>
  <si>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</si>
  <si>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</si>
  <si>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</si>
  <si>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</si>
  <si>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</si>
  <si>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</si>
  <si>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</si>
  <si>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</si>
  <si>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</si>
  <si>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</si>
  <si>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</si>
  <si>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</si>
  <si>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</si>
  <si>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</si>
  <si>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</si>
  <si>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</si>
  <si>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</si>
  <si>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</si>
  <si>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</si>
  <si>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</si>
  <si>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</si>
  <si>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</si>
  <si>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</si>
  <si>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</si>
  <si>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</si>
  <si>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</si>
  <si>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</si>
  <si>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</si>
  <si>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</si>
  <si>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</si>
  <si>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</si>
  <si>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</si>
  <si>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</si>
  <si>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</si>
  <si>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</si>
  <si>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</si>
  <si>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</si>
  <si>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</si>
  <si>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</si>
  <si>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</si>
  <si>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</si>
  <si>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</si>
  <si>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</si>
  <si>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</si>
  <si>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</si>
  <si>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</si>
  <si>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</si>
  <si>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</si>
  <si>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</si>
  <si>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</si>
  <si>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</si>
  <si>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</si>
  <si>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</si>
  <si>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</si>
  <si>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</si>
  <si>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</si>
  <si>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</si>
  <si>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</si>
  <si>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</si>
  <si>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</si>
  <si>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</si>
  <si>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</si>
  <si>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</si>
  <si>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</si>
  <si>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</si>
  <si>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</si>
  <si>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</si>
  <si>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</si>
  <si>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</si>
  <si>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</si>
  <si>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</si>
  <si>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</si>
  <si>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</si>
  <si>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</si>
  <si>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</si>
  <si>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</si>
  <si>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</si>
  <si>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</si>
  <si>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</si>
  <si>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</si>
  <si>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</si>
  <si>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</si>
  <si>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</si>
  <si>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</si>
  <si>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</si>
  <si>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</si>
  <si>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</si>
  <si>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</si>
  <si>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</si>
  <si>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</si>
  <si>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</si>
  <si>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</si>
  <si>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</si>
  <si>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</si>
  <si>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</si>
  <si>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</si>
  <si>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</si>
  <si>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</si>
  <si>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</si>
  <si>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</si>
  <si>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</si>
  <si>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</si>
  <si>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</si>
  <si>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</si>
  <si>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</si>
  <si>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</si>
  <si>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</si>
  <si>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</si>
  <si>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</si>
  <si>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</si>
  <si>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</si>
  <si>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</si>
  <si>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</si>
  <si>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</si>
  <si>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</si>
  <si>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</si>
  <si>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</si>
  <si>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</si>
  <si>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</si>
  <si>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</si>
  <si>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</si>
  <si>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</si>
  <si>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</si>
  <si>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</si>
  <si>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</si>
  <si>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</si>
  <si>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</si>
  <si>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</si>
  <si>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</si>
  <si>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</si>
  <si>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</si>
  <si>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</si>
  <si>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</si>
  <si>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</si>
  <si>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</si>
  <si>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</si>
  <si>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</si>
  <si>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</si>
  <si>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</si>
  <si>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</si>
  <si>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</si>
  <si>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</si>
  <si>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</si>
  <si>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</si>
  <si>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</si>
  <si>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</si>
  <si>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</si>
  <si>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</si>
  <si>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</si>
  <si>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</si>
  <si>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</si>
  <si>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</si>
  <si>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</si>
  <si>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</si>
  <si>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</si>
  <si>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</si>
  <si>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</si>
  <si>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</si>
  <si>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</si>
  <si>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</si>
  <si>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</si>
  <si>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</si>
  <si>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</si>
  <si>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</si>
  <si>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</si>
  <si>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</si>
  <si>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</si>
  <si>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</si>
  <si>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</si>
  <si>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</si>
  <si>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</si>
  <si>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</si>
  <si>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</si>
  <si>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</si>
  <si>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</si>
  <si>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</si>
  <si>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</si>
  <si>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</si>
  <si>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</si>
  <si>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</si>
  <si>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</si>
  <si>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</si>
  <si>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</si>
  <si>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</si>
  <si>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</si>
  <si>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</si>
  <si>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</si>
  <si>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</si>
  <si>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</si>
  <si>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</si>
  <si>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</si>
  <si>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</si>
  <si>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</si>
  <si>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</si>
  <si>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</si>
  <si>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</si>
  <si>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</si>
  <si>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</si>
  <si>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</si>
  <si>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</si>
  <si>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</si>
  <si>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</si>
  <si>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</si>
  <si>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</si>
  <si>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</si>
  <si>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</si>
  <si>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</si>
  <si>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</si>
  <si>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</si>
  <si>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</si>
  <si>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</si>
  <si>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</si>
  <si>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</si>
  <si>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</si>
  <si>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</si>
  <si>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</si>
  <si>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</si>
  <si>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</si>
  <si>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</si>
  <si>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</si>
  <si>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</si>
  <si>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</si>
  <si>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</si>
  <si>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</si>
  <si>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</si>
  <si>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</si>
  <si>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</si>
  <si>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</si>
  <si>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</si>
  <si>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</si>
  <si>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</si>
  <si>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</si>
  <si>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</si>
  <si>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</si>
  <si>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</si>
  <si>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</si>
  <si>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</si>
  <si>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</si>
  <si>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</si>
  <si>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</si>
  <si>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</si>
  <si>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</si>
  <si>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</si>
  <si>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</si>
  <si>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</si>
  <si>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</si>
  <si>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</si>
  <si>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</si>
  <si>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</si>
  <si>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</si>
  <si>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</si>
  <si>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</si>
  <si>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</si>
  <si>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</si>
  <si>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</si>
  <si>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</si>
  <si>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</si>
  <si>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</si>
  <si>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</si>
  <si>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</si>
  <si>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</si>
  <si>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</si>
  <si>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</si>
  <si>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</si>
  <si>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</si>
  <si>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</si>
  <si>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</si>
  <si>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</si>
  <si>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</si>
  <si>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</si>
  <si>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</si>
  <si>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</si>
  <si>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</si>
  <si>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</si>
  <si>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</si>
  <si>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</si>
  <si>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</si>
  <si>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</si>
  <si>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</si>
  <si>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</si>
  <si>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</si>
  <si>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</si>
  <si>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</si>
  <si>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</si>
  <si>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</si>
  <si>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</si>
  <si>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</si>
  <si>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</si>
  <si>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</si>
  <si>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</si>
  <si>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</si>
  <si>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</si>
  <si>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</si>
  <si>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</si>
  <si>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</si>
  <si>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</si>
  <si>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</si>
  <si>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</si>
  <si>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</si>
  <si>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</si>
  <si>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</si>
  <si>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</si>
  <si>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</si>
  <si>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</si>
  <si>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</si>
  <si>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</si>
  <si>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</si>
  <si>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</si>
  <si>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</si>
  <si>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</si>
  <si>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</si>
  <si>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</si>
  <si>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</si>
  <si>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</si>
  <si>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</si>
  <si>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</si>
  <si>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</si>
  <si>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</si>
  <si>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</si>
  <si>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</si>
  <si>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</si>
  <si>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</si>
  <si>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</si>
  <si>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</si>
  <si>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</si>
  <si>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</si>
  <si>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</si>
  <si>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</si>
  <si>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</si>
  <si>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</si>
  <si>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</si>
  <si>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</si>
  <si>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</si>
  <si>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</si>
  <si>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</si>
  <si>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</si>
  <si>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</si>
  <si>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</si>
  <si>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</si>
  <si>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</si>
  <si>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</si>
  <si>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</si>
  <si>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</si>
  <si>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</si>
  <si>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</si>
  <si>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</si>
  <si>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</si>
  <si>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</si>
  <si>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</si>
  <si>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</si>
  <si>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</si>
  <si>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</si>
  <si>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</si>
  <si>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</si>
  <si>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</si>
  <si>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</si>
  <si>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</si>
  <si>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</si>
  <si>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</si>
  <si>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</si>
  <si>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</si>
  <si>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</si>
  <si>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</si>
  <si>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</si>
  <si>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</si>
  <si>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</si>
  <si>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</si>
  <si>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</si>
  <si>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</si>
  <si>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</si>
  <si>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</si>
  <si>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</si>
  <si>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</si>
  <si>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</si>
  <si>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</si>
  <si>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</si>
  <si>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</si>
  <si>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</si>
  <si>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</si>
  <si>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</si>
  <si>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</si>
  <si>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</si>
  <si>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</si>
  <si>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</si>
  <si>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</si>
  <si>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</si>
  <si>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</si>
  <si>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</si>
  <si>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</si>
  <si>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</si>
  <si>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</si>
  <si>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</si>
  <si>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</si>
  <si>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</si>
  <si>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</si>
  <si>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</si>
  <si>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</si>
  <si>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</si>
  <si>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</si>
  <si>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</si>
  <si>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</si>
  <si>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</si>
  <si>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</si>
  <si>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</si>
  <si>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</si>
  <si>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</si>
  <si>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</si>
  <si>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</si>
  <si>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</si>
  <si>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</si>
  <si>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</si>
  <si>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</si>
  <si>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</si>
  <si>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</si>
  <si>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</si>
  <si>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</si>
  <si>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</si>
  <si>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</si>
  <si>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</si>
  <si>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</si>
  <si>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</si>
  <si>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</si>
  <si>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</si>
  <si>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</si>
  <si>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</si>
  <si>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</si>
  <si>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</si>
  <si>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</si>
  <si>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</si>
  <si>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</si>
  <si>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</si>
  <si>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</si>
  <si>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</si>
  <si>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</si>
  <si>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</si>
  <si>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</si>
  <si>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</si>
  <si>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</si>
  <si>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</si>
  <si>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</si>
  <si>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</si>
  <si>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</si>
  <si>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</si>
  <si>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</si>
  <si>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</si>
  <si>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</si>
  <si>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</si>
  <si>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</si>
  <si>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</si>
  <si>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</si>
  <si>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</si>
  <si>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</si>
  <si>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</si>
  <si>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</si>
  <si>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</si>
  <si>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</si>
  <si>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</si>
  <si>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</si>
  <si>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</si>
  <si>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</si>
  <si>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</si>
  <si>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</si>
  <si>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</si>
  <si>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</si>
  <si>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</si>
  <si>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</si>
  <si>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</si>
  <si>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</si>
  <si>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</si>
  <si>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</si>
  <si>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</si>
  <si>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</si>
  <si>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</si>
  <si>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</si>
  <si>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</si>
  <si>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</si>
  <si>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</si>
  <si>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</si>
  <si>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</si>
  <si>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</si>
  <si>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</si>
  <si>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</si>
  <si>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</si>
  <si>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</si>
  <si>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</si>
  <si>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</si>
  <si>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</si>
  <si>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</si>
  <si>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</si>
  <si>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</si>
  <si>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</si>
  <si>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</si>
  <si>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</si>
  <si>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</si>
  <si>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</si>
  <si>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</si>
  <si>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</si>
  <si>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</si>
  <si>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</si>
  <si>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</si>
  <si>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</si>
  <si>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</si>
  <si>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</si>
  <si>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</si>
  <si>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</si>
  <si>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</si>
  <si>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</si>
  <si>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</si>
  <si>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</si>
  <si>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</si>
  <si>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</si>
  <si>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</si>
  <si>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</si>
  <si>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</si>
  <si>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</si>
  <si>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</si>
  <si>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</si>
  <si>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</si>
  <si>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</si>
  <si>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</si>
  <si>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</si>
  <si>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</si>
  <si>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</si>
  <si>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</si>
  <si>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</si>
  <si>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</si>
  <si>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</si>
  <si>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</si>
  <si>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</si>
  <si>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</si>
  <si>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</si>
  <si>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</si>
  <si>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</si>
  <si>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</si>
  <si>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</si>
  <si>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</si>
  <si>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</si>
  <si>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</si>
  <si>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</si>
  <si>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</si>
  <si>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</si>
  <si>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</si>
  <si>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</si>
  <si>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</si>
  <si>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</si>
  <si>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</si>
  <si>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</si>
  <si>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</si>
  <si>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</si>
  <si>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</si>
  <si>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</si>
  <si>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</si>
  <si>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</si>
  <si>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</si>
  <si>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</si>
  <si>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</si>
  <si>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</si>
  <si>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</si>
  <si>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</si>
  <si>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</si>
  <si>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</si>
  <si>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</si>
  <si>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</si>
  <si>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</si>
  <si>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</si>
  <si>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</si>
  <si>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</si>
  <si>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</si>
  <si>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</si>
  <si>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</si>
  <si>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</si>
  <si>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</si>
  <si>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</si>
  <si>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</si>
  <si>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</si>
  <si>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</si>
  <si>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</si>
  <si>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</si>
  <si>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</si>
  <si>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</si>
  <si>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</si>
  <si>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</si>
  <si>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</si>
  <si>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</si>
  <si>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</si>
  <si>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</si>
  <si>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</si>
  <si>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</si>
  <si>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</si>
  <si>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</si>
  <si>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</si>
  <si>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</si>
  <si>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</si>
  <si>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</si>
  <si>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</si>
  <si>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</si>
  <si>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</si>
  <si>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</si>
  <si>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</si>
  <si>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</si>
  <si>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</si>
  <si>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</si>
  <si>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</si>
  <si>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</si>
  <si>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</si>
  <si>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</si>
  <si>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</si>
  <si>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</si>
  <si>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</si>
  <si>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</si>
  <si>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</si>
  <si>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</si>
  <si>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</si>
  <si>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</si>
  <si>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</si>
  <si>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</si>
  <si>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</si>
  <si>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</si>
  <si>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</si>
  <si>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</si>
  <si>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</si>
  <si>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</si>
  <si>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</si>
  <si>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</si>
  <si>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</si>
  <si>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</si>
  <si>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</si>
  <si>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</si>
  <si>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</si>
  <si>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</si>
  <si>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</si>
  <si>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</si>
  <si>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</si>
  <si>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</si>
  <si>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</si>
  <si>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</si>
  <si>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</si>
  <si>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</si>
  <si>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</si>
  <si>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</si>
  <si>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</si>
  <si>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</si>
  <si>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</si>
  <si>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</si>
  <si>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</si>
  <si>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</si>
  <si>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</si>
  <si>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</si>
  <si>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</si>
  <si>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</si>
  <si>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</si>
  <si>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</si>
  <si>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</si>
  <si>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</si>
  <si>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</si>
  <si>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</si>
  <si>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</si>
  <si>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</si>
  <si>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</si>
  <si>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</si>
  <si>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</si>
  <si>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</si>
  <si>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</si>
  <si>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</si>
  <si>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</si>
  <si>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</si>
  <si>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</si>
  <si>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</si>
  <si>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</si>
  <si>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</si>
  <si>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</si>
  <si>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</si>
  <si>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</si>
  <si>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</si>
  <si>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</si>
  <si>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</si>
  <si>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</si>
  <si>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</si>
  <si>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</si>
  <si>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</si>
  <si>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</si>
  <si>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</si>
  <si>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</si>
  <si>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</si>
  <si>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</si>
  <si>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</si>
  <si>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</si>
  <si>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</si>
  <si>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</si>
  <si>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</si>
  <si>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</si>
  <si>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</si>
  <si>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</si>
  <si>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</si>
  <si>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</si>
  <si>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</si>
  <si>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</si>
  <si>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</si>
  <si>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</si>
  <si>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</si>
  <si>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</si>
  <si>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</si>
  <si>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</si>
  <si>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</si>
  <si>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</si>
  <si>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</si>
  <si>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</si>
  <si>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</si>
  <si>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</si>
  <si>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</si>
  <si>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</si>
  <si>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</si>
  <si>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</si>
  <si>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</si>
  <si>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</si>
  <si>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</si>
  <si>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</si>
  <si>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</si>
  <si>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</si>
  <si>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</si>
  <si>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</si>
  <si>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</si>
  <si>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</si>
  <si>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</si>
  <si>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</si>
  <si>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</si>
  <si>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</si>
  <si>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</si>
  <si>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</si>
  <si>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</si>
  <si>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</si>
  <si>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</si>
  <si>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</si>
  <si>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</si>
  <si>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</si>
  <si>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</si>
  <si>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</si>
  <si>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</si>
  <si>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</si>
  <si>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</si>
  <si>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</si>
  <si>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</si>
  <si>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</si>
  <si>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</si>
  <si>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</si>
  <si>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</si>
  <si>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</si>
  <si>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</si>
  <si>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</si>
  <si>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</si>
  <si>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</si>
  <si>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</si>
  <si>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</si>
  <si>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</si>
  <si>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</si>
  <si>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</si>
  <si>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</si>
  <si>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</si>
  <si>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</si>
  <si>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</si>
  <si>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</si>
  <si>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</si>
  <si>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</si>
  <si>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</si>
  <si>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</si>
  <si>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</si>
  <si>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</si>
  <si>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</si>
  <si>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</si>
  <si>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</si>
  <si>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</si>
  <si>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</si>
  <si>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</si>
  <si>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</si>
  <si>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</si>
  <si>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</si>
  <si>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</si>
  <si>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</si>
  <si>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</si>
  <si>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</si>
  <si>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</si>
  <si>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</si>
  <si>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</si>
  <si>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</si>
  <si>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</si>
  <si>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</si>
  <si>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</si>
  <si>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</si>
  <si>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</si>
  <si>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</si>
  <si>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</si>
  <si>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</si>
  <si>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</si>
  <si>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</si>
  <si>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</si>
  <si>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</si>
  <si>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</si>
  <si>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</si>
  <si>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</si>
  <si>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</si>
  <si>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</si>
  <si>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</si>
  <si>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</si>
  <si>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</si>
  <si>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</si>
  <si>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</si>
  <si>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</si>
  <si>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</si>
  <si>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</si>
  <si>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</si>
  <si>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</si>
  <si>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</si>
  <si>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</si>
  <si>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</si>
  <si>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</si>
  <si>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</si>
  <si>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</si>
  <si>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</si>
  <si>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</si>
  <si>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</si>
  <si>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</si>
  <si>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</si>
  <si>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</si>
  <si>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</si>
  <si>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</si>
  <si>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</si>
  <si>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</si>
  <si>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</si>
  <si>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</si>
  <si>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</si>
  <si>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</si>
  <si>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</si>
  <si>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</si>
  <si>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</si>
  <si>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</si>
  <si>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</si>
  <si>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</si>
  <si>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</si>
  <si>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</si>
  <si>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</si>
  <si>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</si>
  <si>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</si>
  <si>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</si>
  <si>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</si>
  <si>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</si>
  <si>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</si>
  <si>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</si>
  <si>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</si>
  <si>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</si>
  <si>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</si>
  <si>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</si>
  <si>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</si>
  <si>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</si>
  <si>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</si>
  <si>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</si>
  <si>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</si>
  <si>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</si>
  <si>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</si>
  <si>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</si>
  <si>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</si>
  <si>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</si>
  <si>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</si>
  <si>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</si>
  <si>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</si>
  <si>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</si>
  <si>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</si>
  <si>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</si>
  <si>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</si>
  <si>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</si>
  <si>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</si>
  <si>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</si>
  <si>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</si>
  <si>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</si>
  <si>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</si>
  <si>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</si>
  <si>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</si>
  <si>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</si>
  <si>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</si>
  <si>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</si>
  <si>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</si>
  <si>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</si>
  <si>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</si>
  <si>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</si>
  <si>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</si>
  <si>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</si>
  <si>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</si>
  <si>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</si>
  <si>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</si>
  <si>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</si>
  <si>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</si>
  <si>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</si>
  <si>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</si>
  <si>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</si>
  <si>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</si>
  <si>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</si>
  <si>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</si>
  <si>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</si>
  <si>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</si>
  <si>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</si>
  <si>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</si>
  <si>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</si>
  <si>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</si>
  <si>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</si>
  <si>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</si>
  <si>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</si>
  <si>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</si>
  <si>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</si>
  <si>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</si>
  <si>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</si>
  <si>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</si>
  <si>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</si>
  <si>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</si>
  <si>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</si>
  <si>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</si>
  <si>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</si>
  <si>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</si>
  <si>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</si>
  <si>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</si>
  <si>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</si>
  <si>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</si>
  <si>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</si>
  <si>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</si>
  <si>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</si>
  <si>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</si>
  <si>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</si>
  <si>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</si>
  <si>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</si>
  <si>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</si>
  <si>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</si>
  <si>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</si>
  <si>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</si>
  <si>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</si>
  <si>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</si>
  <si>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</si>
  <si>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</si>
  <si>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</si>
  <si>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</si>
  <si>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</si>
  <si>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</si>
  <si>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</si>
  <si>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</si>
  <si>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</si>
  <si>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</si>
  <si>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</si>
  <si>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</si>
  <si>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</si>
  <si>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</si>
  <si>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</si>
  <si>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</si>
  <si>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</si>
  <si>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</si>
  <si>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</si>
  <si>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</si>
  <si>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</si>
  <si>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</si>
  <si>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</si>
  <si>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</si>
  <si>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</si>
  <si>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</si>
  <si>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</si>
  <si>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</si>
  <si>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</si>
  <si>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</si>
  <si>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</si>
  <si>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</si>
  <si>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</si>
  <si>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</si>
  <si>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</si>
  <si>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</si>
  <si>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</si>
  <si>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</si>
  <si>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</si>
  <si>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</si>
  <si>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</si>
  <si>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</si>
  <si>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</si>
  <si>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</si>
  <si>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</si>
  <si>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</si>
  <si>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</si>
  <si>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</si>
  <si>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</si>
  <si>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</si>
  <si>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</si>
  <si>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</si>
  <si>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</si>
  <si>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</si>
  <si>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</si>
  <si>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</si>
  <si>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</si>
  <si>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</si>
  <si>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</si>
  <si>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</si>
  <si>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</si>
  <si>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</si>
  <si>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</si>
  <si>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</si>
  <si>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</si>
  <si>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</si>
  <si>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</si>
  <si>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</si>
  <si>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</si>
  <si>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</si>
  <si>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</si>
  <si>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</si>
  <si>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</si>
  <si>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</si>
  <si>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</si>
  <si>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</si>
  <si>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</si>
  <si>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</si>
  <si>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</si>
  <si>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</si>
  <si>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</si>
  <si>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</si>
  <si>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</si>
  <si>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</si>
  <si>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</si>
  <si>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</si>
  <si>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</si>
  <si>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</si>
  <si>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</si>
  <si>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</si>
  <si>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</si>
  <si>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</si>
  <si>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</si>
  <si>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</si>
  <si>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</si>
  <si>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</si>
  <si>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</si>
  <si>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</si>
  <si>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</si>
  <si>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</si>
  <si>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</si>
  <si>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</si>
  <si>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</si>
  <si>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</si>
  <si>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</si>
  <si>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</si>
  <si>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</si>
  <si>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</si>
  <si>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</si>
  <si>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</si>
  <si>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</si>
  <si>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</si>
  <si>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</si>
  <si>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</si>
  <si>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</si>
  <si>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</si>
  <si>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</si>
  <si>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</si>
  <si>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</si>
  <si>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</si>
  <si>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</si>
  <si>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</si>
  <si>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</si>
  <si>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</si>
  <si>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</si>
  <si>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</si>
  <si>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</si>
  <si>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</si>
  <si>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</si>
  <si>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</si>
  <si>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</si>
  <si>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</si>
  <si>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</si>
  <si>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</si>
  <si>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</si>
  <si>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</si>
  <si>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</si>
  <si>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</si>
  <si>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</si>
  <si>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</si>
  <si>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</si>
  <si>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</si>
  <si>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</si>
  <si>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</si>
  <si>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</si>
  <si>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</si>
  <si>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</si>
  <si>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</si>
  <si>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</si>
  <si>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</si>
  <si>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</si>
  <si>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</si>
  <si>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</si>
  <si>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</si>
  <si>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</si>
  <si>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</si>
  <si>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</si>
  <si>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</si>
  <si>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</si>
  <si>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</si>
  <si>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</si>
  <si>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</si>
  <si>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</si>
  <si>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</si>
  <si>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</si>
  <si>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</si>
  <si>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</si>
  <si>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</si>
  <si>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</si>
  <si>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</si>
  <si>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</si>
  <si>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</si>
  <si>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</si>
  <si>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</si>
  <si>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</si>
  <si>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</si>
  <si>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</si>
  <si>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</si>
  <si>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</si>
  <si>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</si>
  <si>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</si>
  <si>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</si>
  <si>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</si>
  <si>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</si>
  <si>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</si>
  <si>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</si>
  <si>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</si>
  <si>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</si>
  <si>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</si>
  <si>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</si>
  <si>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</si>
  <si>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</si>
  <si>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</si>
  <si>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</si>
  <si>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</si>
  <si>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</si>
  <si>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</si>
  <si>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</si>
  <si>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</si>
  <si>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</si>
  <si>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</si>
  <si>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</si>
  <si>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</si>
  <si>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</si>
  <si>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</si>
  <si>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</si>
  <si>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</si>
  <si>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</si>
  <si>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</si>
  <si>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</si>
  <si>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</si>
  <si>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</si>
  <si>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</si>
  <si>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</si>
  <si>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</si>
  <si>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</si>
  <si>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</si>
  <si>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</si>
  <si>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</si>
  <si>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</si>
  <si>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</si>
  <si>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</si>
  <si>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</si>
  <si>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</si>
  <si>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</si>
  <si>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</si>
  <si>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</si>
  <si>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</si>
  <si>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</si>
  <si>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</si>
  <si>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</si>
  <si>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</si>
  <si>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</si>
  <si>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</si>
  <si>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</si>
  <si>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</si>
  <si>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</si>
  <si>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</si>
  <si>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</si>
  <si>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</si>
  <si>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</si>
  <si>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</si>
  <si>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</si>
  <si>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</si>
  <si>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</si>
  <si>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</si>
  <si>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</si>
  <si>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</si>
  <si>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</si>
  <si>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</si>
  <si>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</si>
  <si>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</si>
  <si>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</si>
  <si>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</si>
  <si>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</si>
  <si>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</si>
  <si>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</si>
  <si>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</si>
  <si>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</si>
  <si>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</si>
  <si>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</si>
  <si>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</si>
  <si>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</si>
  <si>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</si>
  <si>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</si>
  <si>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</si>
  <si>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</si>
  <si>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</si>
  <si>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</si>
  <si>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</si>
  <si>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</si>
  <si>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</si>
  <si>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</si>
  <si>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</si>
  <si>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</si>
  <si>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</si>
  <si>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</si>
  <si>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</si>
  <si>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</si>
  <si>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</si>
  <si>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</si>
  <si>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</si>
  <si>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</si>
  <si>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</si>
  <si>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</si>
  <si>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</si>
  <si>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</si>
  <si>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</si>
  <si>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</si>
  <si>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</si>
  <si>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</si>
  <si>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</si>
  <si>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</si>
  <si>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</si>
  <si>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</si>
  <si>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</si>
  <si>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</si>
  <si>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</si>
  <si>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</si>
  <si>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</si>
  <si>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</si>
  <si>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</si>
  <si>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</si>
  <si>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</si>
  <si>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</si>
  <si>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</si>
  <si>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</si>
  <si>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</si>
  <si>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</si>
  <si>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</si>
  <si>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</si>
  <si>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</si>
  <si>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</si>
  <si>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</si>
  <si>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</si>
  <si>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</si>
  <si>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</si>
  <si>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</si>
  <si>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</si>
  <si>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</si>
  <si>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</si>
  <si>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</si>
  <si>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</si>
  <si>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</si>
  <si>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</si>
  <si>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</si>
  <si>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</si>
  <si>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</si>
  <si>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</si>
  <si>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</si>
  <si>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</si>
  <si>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</si>
  <si>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</si>
  <si>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</si>
  <si>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</si>
  <si>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</si>
  <si>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</si>
  <si>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</si>
  <si>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</si>
  <si>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</si>
  <si>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</si>
  <si>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</si>
  <si>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</si>
  <si>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</si>
  <si>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</si>
  <si>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</si>
  <si>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</si>
  <si>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</si>
  <si>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</si>
  <si>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</si>
  <si>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</si>
  <si>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</si>
  <si>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</si>
  <si>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</si>
  <si>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</si>
  <si>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</si>
  <si>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</si>
  <si>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</si>
  <si>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</si>
  <si>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</si>
  <si>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</si>
  <si>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</si>
  <si>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</si>
  <si>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</si>
  <si>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</si>
  <si>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</si>
  <si>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</si>
  <si>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</si>
  <si>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</si>
  <si>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</si>
  <si>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</si>
  <si>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</si>
  <si>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</si>
  <si>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</si>
  <si>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</si>
  <si>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</si>
  <si>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</si>
  <si>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</si>
  <si>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</si>
  <si>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</si>
  <si>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</si>
  <si>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</si>
  <si>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</si>
  <si>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</si>
  <si>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</si>
  <si>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</si>
  <si>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</si>
  <si>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</si>
  <si>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</si>
  <si>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</si>
  <si>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</si>
  <si>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</si>
  <si>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</si>
  <si>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</si>
  <si>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</si>
  <si>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</si>
  <si>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</si>
  <si>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</si>
  <si>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</si>
  <si>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</si>
  <si>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</si>
  <si>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</si>
  <si>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</si>
  <si>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</si>
  <si>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</si>
  <si>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</si>
  <si>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</si>
  <si>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</si>
  <si>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</si>
  <si>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</si>
  <si>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</si>
  <si>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</si>
  <si>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</si>
  <si>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</si>
  <si>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</si>
  <si>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</si>
  <si>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</si>
  <si>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</si>
  <si>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</si>
  <si>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</si>
  <si>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</si>
  <si>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</si>
  <si>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</si>
  <si>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</si>
  <si>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</si>
  <si>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</si>
  <si>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</si>
  <si>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</si>
  <si>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</si>
  <si>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</si>
  <si>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</si>
  <si>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</si>
  <si>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</si>
  <si>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</si>
  <si>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</si>
  <si>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</si>
  <si>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</si>
  <si>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</si>
  <si>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</si>
  <si>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</si>
  <si>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</si>
  <si>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</si>
  <si>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</si>
  <si>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</si>
  <si>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</si>
  <si>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</si>
  <si>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</si>
  <si>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</si>
  <si>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</si>
  <si>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</si>
  <si>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</si>
  <si>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</si>
  <si>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</si>
  <si>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</si>
  <si>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</si>
  <si>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</si>
  <si>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</si>
  <si>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</si>
  <si>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</si>
  <si>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</si>
  <si>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</si>
  <si>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</si>
  <si>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</si>
  <si>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</si>
  <si>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</si>
  <si>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</si>
  <si>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</si>
  <si>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</si>
  <si>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</si>
  <si>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</si>
  <si>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</si>
  <si>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</si>
  <si>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</si>
  <si>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</si>
  <si>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</si>
  <si>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</si>
  <si>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</si>
  <si>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</si>
  <si>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</si>
  <si>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</si>
  <si>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</si>
  <si>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</si>
  <si>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</si>
  <si>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</si>
  <si>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</si>
  <si>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</si>
  <si>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</si>
  <si>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</si>
  <si>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</si>
  <si>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</si>
  <si>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</si>
  <si>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</si>
  <si>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</si>
  <si>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</si>
  <si>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</si>
  <si>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</si>
  <si>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</si>
  <si>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</si>
  <si>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</si>
  <si>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</si>
  <si>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</si>
  <si>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</si>
  <si>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</si>
  <si>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</si>
  <si>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</si>
  <si>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</si>
  <si>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</si>
  <si>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</si>
  <si>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</si>
  <si>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</si>
  <si>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</si>
  <si>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</si>
  <si>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</si>
  <si>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</si>
  <si>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</si>
  <si>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</si>
  <si>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</si>
  <si>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</si>
  <si>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</si>
  <si>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</si>
  <si>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</si>
  <si>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</si>
  <si>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</si>
  <si>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</si>
  <si>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</si>
  <si>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</si>
  <si>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</si>
  <si>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</si>
  <si>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</si>
  <si>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</si>
  <si>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</si>
  <si>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</si>
  <si>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</si>
  <si>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</si>
  <si>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</si>
  <si>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</si>
  <si>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</si>
  <si>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</si>
  <si>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</si>
  <si>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</si>
  <si>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</si>
  <si>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</si>
  <si>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</si>
  <si>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</si>
  <si>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</si>
  <si>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</si>
  <si>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</si>
  <si>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</si>
  <si>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</si>
  <si>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</si>
  <si>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</si>
  <si>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</si>
  <si>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</si>
  <si>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</si>
  <si>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</si>
  <si>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</si>
  <si>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</si>
  <si>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</si>
  <si>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</si>
  <si>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</si>
  <si>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</si>
  <si>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</si>
  <si>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</si>
  <si>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</si>
  <si>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</si>
  <si>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</si>
  <si>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</si>
  <si>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</si>
  <si>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</si>
  <si>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</si>
  <si>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</si>
  <si>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</si>
  <si>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</si>
  <si>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</si>
  <si>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</si>
  <si>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</si>
  <si>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</si>
  <si>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</si>
  <si>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</si>
  <si>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</si>
  <si>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</si>
  <si>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</si>
  <si>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</si>
  <si>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</si>
  <si>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</si>
  <si>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</si>
  <si>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</si>
  <si>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</si>
  <si>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</si>
  <si>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</si>
  <si>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</si>
  <si>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</si>
  <si>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</si>
  <si>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</si>
  <si>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</si>
  <si>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</si>
  <si>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</si>
  <si>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</si>
  <si>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</si>
  <si>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</si>
  <si>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</si>
  <si>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</si>
  <si>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</si>
  <si>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</si>
  <si>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</si>
  <si>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</si>
  <si>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</si>
  <si>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</si>
  <si>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</si>
  <si>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</si>
  <si>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</si>
  <si>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</si>
  <si>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</si>
  <si>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</si>
  <si>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</si>
  <si>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</si>
  <si>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</si>
  <si>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</si>
  <si>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</si>
  <si>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</si>
  <si>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</si>
  <si>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</si>
  <si>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</si>
  <si>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</si>
  <si>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</si>
  <si>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</si>
  <si>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</si>
  <si>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</si>
  <si>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</si>
  <si>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</si>
  <si>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</si>
  <si>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</si>
  <si>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</si>
  <si>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</si>
  <si>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</si>
  <si>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</si>
  <si>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</si>
  <si>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</si>
  <si>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</si>
  <si>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</si>
  <si>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</si>
  <si>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</si>
  <si>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</si>
  <si>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</si>
  <si>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</si>
  <si>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</si>
  <si>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</si>
  <si>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</si>
  <si>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</si>
  <si>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</si>
  <si>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</si>
  <si>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</si>
  <si>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</si>
  <si>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</si>
  <si>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</si>
  <si>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</si>
  <si>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</si>
  <si>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</si>
  <si>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</si>
  <si>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</si>
  <si>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</si>
  <si>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</si>
  <si>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</si>
  <si>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</si>
  <si>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</si>
  <si>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</si>
  <si>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</si>
  <si>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</si>
  <si>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</si>
  <si>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</si>
  <si>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</si>
  <si>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</si>
  <si>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</si>
  <si>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</si>
  <si>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</si>
  <si>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</si>
  <si>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</si>
  <si>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</si>
  <si>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</si>
  <si>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</si>
  <si>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</si>
  <si>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</si>
  <si>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</si>
  <si>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</si>
  <si>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</si>
  <si>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</si>
  <si>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</si>
  <si>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</si>
  <si>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</si>
  <si>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</si>
  <si>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</si>
  <si>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</si>
  <si>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</si>
  <si>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</si>
  <si>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</si>
  <si>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</si>
  <si>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</si>
  <si>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</si>
  <si>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</si>
  <si>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</si>
  <si>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</si>
  <si>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</si>
  <si>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</si>
  <si>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</si>
  <si>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</si>
  <si>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</si>
  <si>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</si>
  <si>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</si>
  <si>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</si>
  <si>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</si>
  <si>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</si>
  <si>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</si>
  <si>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</si>
  <si>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</si>
  <si>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</si>
  <si>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</si>
  <si>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</si>
  <si>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</si>
  <si>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b757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</si>
</sst>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213" fillId="26" borderId="0" applyNumberFormat="0" applyBorder="0" applyAlignment="0" applyProtection="0"/>
    <xf numFmtId="0" fontId="214" fillId="27" borderId="1" applyNumberFormat="0" applyAlignment="0" applyProtection="0"/>
    <xf numFmtId="0" fontId="21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8" fillId="29" borderId="0" applyNumberFormat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30" borderId="1" applyNumberFormat="0" applyAlignment="0" applyProtection="0"/>
    <xf numFmtId="0" fontId="225" fillId="0" borderId="6" applyNumberFormat="0" applyFill="0" applyAlignment="0" applyProtection="0"/>
    <xf numFmtId="0" fontId="226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7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28" fillId="27" borderId="8" applyNumberFormat="0" applyAlignment="0" applyProtection="0"/>
    <xf numFmtId="9" fontId="0" fillId="0" borderId="0" applyFon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8" fillId="0" borderId="0" xfId="58" applyFont="1" applyAlignment="1">
      <alignment vertical="center"/>
      <protection/>
    </xf>
    <xf numFmtId="0" fontId="8" fillId="33" borderId="0" xfId="58" applyFont="1" applyFill="1" applyAlignment="1">
      <alignment vertical="center"/>
      <protection/>
    </xf>
    <xf numFmtId="0" fontId="8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25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0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2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8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3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8" fillId="0" borderId="0" xfId="58" applyFont="1" applyAlignment="1">
      <alignment horizontal="right" vertical="center"/>
      <protection/>
    </xf>
    <xf numFmtId="0" fontId="8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32" borderId="12" xfId="0" applyNumberFormat="1" applyFont="1" applyFill="1" applyBorder="1" applyAlignment="1" applyProtection="1">
      <alignment horizontal="center" vertical="center"/>
      <protection/>
    </xf>
    <xf numFmtId="0" fontId="235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8" fillId="0" borderId="0" xfId="58" applyFont="1" applyAlignment="1" quotePrefix="1">
      <alignment horizontal="right" vertical="center"/>
      <protection/>
    </xf>
    <xf numFmtId="0" fontId="8" fillId="39" borderId="0" xfId="58" applyFont="1" applyFill="1" applyAlignment="1" quotePrefix="1">
      <alignment horizontal="right" vertical="center"/>
      <protection/>
    </xf>
    <xf numFmtId="0" fontId="236" fillId="42" borderId="14" xfId="66" applyFont="1" applyFill="1" applyBorder="1" applyAlignment="1">
      <alignment horizontal="left" vertical="center" wrapText="1"/>
      <protection/>
    </xf>
    <xf numFmtId="0" fontId="237" fillId="42" borderId="15" xfId="66" applyFont="1" applyFill="1" applyBorder="1" applyAlignment="1">
      <alignment horizontal="center" vertical="center" wrapText="1"/>
      <protection/>
    </xf>
    <xf numFmtId="0" fontId="236" fillId="42" borderId="16" xfId="58" applyFont="1" applyFill="1" applyBorder="1" applyAlignment="1">
      <alignment horizontal="center" vertical="center" wrapText="1"/>
      <protection/>
    </xf>
    <xf numFmtId="0" fontId="236" fillId="42" borderId="17" xfId="58" applyFont="1" applyFill="1" applyBorder="1" applyAlignment="1">
      <alignment horizontal="center" vertical="center"/>
      <protection/>
    </xf>
    <xf numFmtId="0" fontId="236" fillId="42" borderId="12" xfId="58" applyFont="1" applyFill="1" applyBorder="1" applyAlignment="1">
      <alignment horizontal="center" vertical="center"/>
      <protection/>
    </xf>
    <xf numFmtId="0" fontId="45" fillId="0" borderId="18" xfId="66" applyFont="1" applyFill="1" applyBorder="1" applyAlignment="1">
      <alignment horizontal="center" vertical="center" wrapText="1"/>
      <protection/>
    </xf>
    <xf numFmtId="0" fontId="46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38" fillId="39" borderId="22" xfId="58" applyFont="1" applyFill="1" applyBorder="1" applyAlignment="1">
      <alignment horizontal="left" vertical="center" wrapText="1"/>
      <protection/>
    </xf>
    <xf numFmtId="3" fontId="46" fillId="39" borderId="19" xfId="58" applyNumberFormat="1" applyFont="1" applyFill="1" applyBorder="1" applyAlignment="1" quotePrefix="1">
      <alignment horizontal="center" vertical="center"/>
      <protection/>
    </xf>
    <xf numFmtId="3" fontId="47" fillId="39" borderId="23" xfId="58" applyNumberFormat="1" applyFont="1" applyFill="1" applyBorder="1" applyAlignment="1" quotePrefix="1">
      <alignment horizontal="center" vertical="center"/>
      <protection/>
    </xf>
    <xf numFmtId="3" fontId="47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8" fillId="44" borderId="20" xfId="66" applyNumberFormat="1" applyFont="1" applyFill="1" applyBorder="1" applyAlignment="1" applyProtection="1" quotePrefix="1">
      <alignment horizontal="right" vertical="center"/>
      <protection/>
    </xf>
    <xf numFmtId="0" fontId="48" fillId="44" borderId="25" xfId="66" applyFont="1" applyFill="1" applyBorder="1" applyAlignment="1" applyProtection="1" quotePrefix="1">
      <alignment horizontal="left" vertical="center"/>
      <protection/>
    </xf>
    <xf numFmtId="3" fontId="239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13" fillId="39" borderId="29" xfId="58" applyNumberFormat="1" applyFont="1" applyFill="1" applyBorder="1" applyAlignment="1" applyProtection="1">
      <alignment horizontal="right" vertical="center"/>
      <protection locked="0"/>
    </xf>
    <xf numFmtId="3" fontId="13" fillId="39" borderId="27" xfId="58" applyNumberFormat="1" applyFont="1" applyFill="1" applyBorder="1" applyAlignment="1" applyProtection="1">
      <alignment horizontal="right" vertical="center"/>
      <protection locked="0"/>
    </xf>
    <xf numFmtId="186" fontId="240" fillId="45" borderId="30" xfId="58" applyNumberFormat="1" applyFont="1" applyFill="1" applyBorder="1" applyAlignment="1" applyProtection="1">
      <alignment horizontal="center" vertical="center"/>
      <protection/>
    </xf>
    <xf numFmtId="0" fontId="8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13" fillId="39" borderId="33" xfId="58" applyNumberFormat="1" applyFont="1" applyFill="1" applyBorder="1" applyAlignment="1" applyProtection="1">
      <alignment horizontal="right" vertical="center"/>
      <protection locked="0"/>
    </xf>
    <xf numFmtId="3" fontId="13" fillId="39" borderId="31" xfId="58" applyNumberFormat="1" applyFont="1" applyFill="1" applyBorder="1" applyAlignment="1" applyProtection="1">
      <alignment horizontal="right" vertical="center"/>
      <protection locked="0"/>
    </xf>
    <xf numFmtId="186" fontId="240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13" fillId="39" borderId="38" xfId="58" applyNumberFormat="1" applyFont="1" applyFill="1" applyBorder="1" applyAlignment="1" applyProtection="1">
      <alignment horizontal="right" vertical="center"/>
      <protection locked="0"/>
    </xf>
    <xf numFmtId="3" fontId="13" fillId="39" borderId="36" xfId="58" applyNumberFormat="1" applyFont="1" applyFill="1" applyBorder="1" applyAlignment="1" applyProtection="1">
      <alignment horizontal="right" vertical="center"/>
      <protection locked="0"/>
    </xf>
    <xf numFmtId="186" fontId="240" fillId="45" borderId="39" xfId="58" applyNumberFormat="1" applyFont="1" applyFill="1" applyBorder="1" applyAlignment="1" applyProtection="1">
      <alignment horizontal="center" vertical="center"/>
      <protection/>
    </xf>
    <xf numFmtId="179" fontId="48" fillId="44" borderId="40" xfId="66" applyNumberFormat="1" applyFont="1" applyFill="1" applyBorder="1" applyAlignment="1" applyProtection="1" quotePrefix="1">
      <alignment horizontal="right" vertical="center"/>
      <protection/>
    </xf>
    <xf numFmtId="3" fontId="239" fillId="32" borderId="17" xfId="58" applyNumberFormat="1" applyFont="1" applyFill="1" applyBorder="1" applyAlignment="1">
      <alignment horizontal="right" vertical="center"/>
      <protection/>
    </xf>
    <xf numFmtId="3" fontId="239" fillId="32" borderId="12" xfId="58" applyNumberFormat="1" applyFont="1" applyFill="1" applyBorder="1" applyAlignment="1" applyProtection="1">
      <alignment horizontal="right" vertical="center"/>
      <protection/>
    </xf>
    <xf numFmtId="3" fontId="239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13" fillId="39" borderId="42" xfId="58" applyNumberFormat="1" applyFont="1" applyFill="1" applyBorder="1" applyAlignment="1" applyProtection="1">
      <alignment horizontal="right" vertical="center"/>
      <protection locked="0"/>
    </xf>
    <xf numFmtId="3" fontId="13" fillId="39" borderId="43" xfId="58" applyNumberFormat="1" applyFont="1" applyFill="1" applyBorder="1" applyAlignment="1" applyProtection="1">
      <alignment horizontal="right" vertical="center"/>
      <protection locked="0"/>
    </xf>
    <xf numFmtId="186" fontId="240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13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8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39" fillId="32" borderId="17" xfId="58" applyNumberFormat="1" applyFont="1" applyFill="1" applyBorder="1" applyAlignment="1" applyProtection="1">
      <alignment horizontal="right" vertical="center"/>
      <protection locked="0"/>
    </xf>
    <xf numFmtId="3" fontId="239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13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4" fillId="39" borderId="28" xfId="66" applyFont="1" applyFill="1" applyBorder="1" applyAlignment="1">
      <alignment horizontal="left" vertical="center" wrapText="1"/>
      <protection/>
    </xf>
    <xf numFmtId="0" fontId="14" fillId="39" borderId="47" xfId="66" applyFont="1" applyFill="1" applyBorder="1" applyAlignment="1">
      <alignment horizontal="left" vertical="center" wrapText="1"/>
      <protection/>
    </xf>
    <xf numFmtId="0" fontId="13" fillId="39" borderId="28" xfId="66" applyFont="1" applyFill="1" applyBorder="1" applyAlignment="1">
      <alignment horizontal="left" vertical="center" wrapText="1"/>
      <protection/>
    </xf>
    <xf numFmtId="0" fontId="13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1" fillId="42" borderId="49" xfId="66" applyFont="1" applyFill="1" applyBorder="1" applyAlignment="1" applyProtection="1" quotePrefix="1">
      <alignment horizontal="right" vertical="center"/>
      <protection/>
    </xf>
    <xf numFmtId="0" fontId="235" fillId="42" borderId="50" xfId="66" applyFont="1" applyFill="1" applyBorder="1" applyAlignment="1" applyProtection="1">
      <alignment horizontal="right" vertical="center"/>
      <protection/>
    </xf>
    <xf numFmtId="0" fontId="236" fillId="42" borderId="51" xfId="58" applyFont="1" applyFill="1" applyBorder="1" applyAlignment="1" applyProtection="1">
      <alignment horizontal="center" vertical="center" wrapText="1"/>
      <protection/>
    </xf>
    <xf numFmtId="3" fontId="8" fillId="42" borderId="52" xfId="58" applyNumberFormat="1" applyFont="1" applyFill="1" applyBorder="1" applyAlignment="1" applyProtection="1">
      <alignment horizontal="right" vertical="center"/>
      <protection/>
    </xf>
    <xf numFmtId="3" fontId="13" fillId="42" borderId="53" xfId="58" applyNumberFormat="1" applyFont="1" applyFill="1" applyBorder="1" applyAlignment="1" applyProtection="1">
      <alignment horizontal="right" vertical="center"/>
      <protection/>
    </xf>
    <xf numFmtId="3" fontId="13" fillId="42" borderId="54" xfId="58" applyNumberFormat="1" applyFont="1" applyFill="1" applyBorder="1" applyAlignment="1" applyProtection="1">
      <alignment horizontal="right" vertical="center"/>
      <protection/>
    </xf>
    <xf numFmtId="3" fontId="13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2" fillId="46" borderId="0" xfId="58" applyFont="1" applyFill="1" applyAlignment="1">
      <alignment horizontal="left" vertical="center"/>
      <protection/>
    </xf>
    <xf numFmtId="3" fontId="8" fillId="39" borderId="0" xfId="58" applyNumberFormat="1" applyFont="1" applyFill="1" applyAlignment="1">
      <alignment horizontal="center" vertical="center"/>
      <protection/>
    </xf>
    <xf numFmtId="177" fontId="233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184" fontId="234" fillId="42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4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8" fillId="0" borderId="0" xfId="58" applyNumberFormat="1" applyFont="1" applyAlignment="1" quotePrefix="1">
      <alignment horizontal="right" vertical="center"/>
      <protection/>
    </xf>
    <xf numFmtId="3" fontId="8" fillId="39" borderId="0" xfId="58" applyNumberFormat="1" applyFont="1" applyFill="1" applyAlignment="1" quotePrefix="1">
      <alignment horizontal="right" vertical="center"/>
      <protection/>
    </xf>
    <xf numFmtId="0" fontId="243" fillId="47" borderId="14" xfId="58" applyFont="1" applyFill="1" applyBorder="1" applyAlignment="1" applyProtection="1">
      <alignment vertical="center"/>
      <protection/>
    </xf>
    <xf numFmtId="0" fontId="243" fillId="47" borderId="15" xfId="58" applyFont="1" applyFill="1" applyBorder="1" applyAlignment="1" applyProtection="1">
      <alignment horizontal="center" vertical="center"/>
      <protection/>
    </xf>
    <xf numFmtId="0" fontId="244" fillId="47" borderId="16" xfId="58" applyFont="1" applyFill="1" applyBorder="1" applyAlignment="1" applyProtection="1">
      <alignment horizontal="center" vertical="center" wrapText="1"/>
      <protection/>
    </xf>
    <xf numFmtId="0" fontId="245" fillId="47" borderId="20" xfId="58" applyFont="1" applyFill="1" applyBorder="1" applyAlignment="1" applyProtection="1">
      <alignment horizontal="center" vertical="center"/>
      <protection/>
    </xf>
    <xf numFmtId="0" fontId="245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6" fillId="48" borderId="17" xfId="58" applyNumberFormat="1" applyFont="1" applyFill="1" applyBorder="1" applyAlignment="1" applyProtection="1">
      <alignment horizontal="center" vertical="center" wrapText="1"/>
      <protection/>
    </xf>
    <xf numFmtId="1" fontId="246" fillId="48" borderId="12" xfId="58" applyNumberFormat="1" applyFont="1" applyFill="1" applyBorder="1" applyAlignment="1" applyProtection="1">
      <alignment horizontal="center" vertical="center" wrapText="1"/>
      <protection/>
    </xf>
    <xf numFmtId="1" fontId="246" fillId="48" borderId="18" xfId="58" applyNumberFormat="1" applyFont="1" applyFill="1" applyBorder="1" applyAlignment="1" applyProtection="1">
      <alignment horizontal="center" vertical="center" wrapText="1"/>
      <protection/>
    </xf>
    <xf numFmtId="0" fontId="247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3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46" fillId="48" borderId="40" xfId="66" applyNumberFormat="1" applyFont="1" applyFill="1" applyBorder="1" applyAlignment="1" applyProtection="1" quotePrefix="1">
      <alignment horizontal="right" vertical="center"/>
      <protection/>
    </xf>
    <xf numFmtId="3" fontId="246" fillId="48" borderId="61" xfId="58" applyNumberFormat="1" applyFont="1" applyFill="1" applyBorder="1" applyAlignment="1" applyProtection="1">
      <alignment horizontal="right" vertical="center"/>
      <protection/>
    </xf>
    <xf numFmtId="3" fontId="243" fillId="48" borderId="17" xfId="58" applyNumberFormat="1" applyFont="1" applyFill="1" applyBorder="1" applyAlignment="1" applyProtection="1">
      <alignment horizontal="right" vertical="center"/>
      <protection/>
    </xf>
    <xf numFmtId="3" fontId="243" fillId="48" borderId="12" xfId="58" applyNumberFormat="1" applyFont="1" applyFill="1" applyBorder="1" applyAlignment="1" applyProtection="1">
      <alignment horizontal="right" vertical="center"/>
      <protection/>
    </xf>
    <xf numFmtId="3" fontId="243" fillId="48" borderId="18" xfId="58" applyNumberFormat="1" applyFont="1" applyFill="1" applyBorder="1" applyAlignment="1" applyProtection="1">
      <alignment horizontal="right" vertical="center"/>
      <protection/>
    </xf>
    <xf numFmtId="0" fontId="248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29" xfId="58" applyNumberFormat="1" applyFont="1" applyFill="1" applyBorder="1" applyAlignment="1" applyProtection="1">
      <alignment horizontal="right" vertical="center"/>
      <protection/>
    </xf>
    <xf numFmtId="3" fontId="13" fillId="39" borderId="27" xfId="58" applyNumberFormat="1" applyFont="1" applyFill="1" applyBorder="1" applyAlignment="1" applyProtection="1">
      <alignment horizontal="right" vertical="center"/>
      <protection/>
    </xf>
    <xf numFmtId="3" fontId="13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42" xfId="58" applyNumberFormat="1" applyFont="1" applyFill="1" applyBorder="1" applyAlignment="1" applyProtection="1">
      <alignment horizontal="right" vertical="center"/>
      <protection/>
    </xf>
    <xf numFmtId="3" fontId="13" fillId="39" borderId="43" xfId="58" applyNumberFormat="1" applyFont="1" applyFill="1" applyBorder="1" applyAlignment="1" applyProtection="1">
      <alignment horizontal="right" vertical="center"/>
      <protection/>
    </xf>
    <xf numFmtId="3" fontId="13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33" xfId="58" applyNumberFormat="1" applyFont="1" applyFill="1" applyBorder="1" applyAlignment="1" applyProtection="1">
      <alignment horizontal="right" vertical="center"/>
      <protection/>
    </xf>
    <xf numFmtId="3" fontId="13" fillId="39" borderId="31" xfId="58" applyNumberFormat="1" applyFont="1" applyFill="1" applyBorder="1" applyAlignment="1" applyProtection="1">
      <alignment horizontal="right" vertical="center"/>
      <protection/>
    </xf>
    <xf numFmtId="3" fontId="13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5" fillId="39" borderId="27" xfId="66" applyNumberFormat="1" applyFont="1" applyFill="1" applyBorder="1" applyAlignment="1" applyProtection="1" quotePrefix="1">
      <alignment horizontal="right"/>
      <protection/>
    </xf>
    <xf numFmtId="0" fontId="13" fillId="39" borderId="28" xfId="66" applyFont="1" applyFill="1" applyBorder="1" applyAlignment="1" applyProtection="1">
      <alignment wrapText="1"/>
      <protection/>
    </xf>
    <xf numFmtId="179" fontId="15" fillId="39" borderId="31" xfId="66" applyNumberFormat="1" applyFont="1" applyFill="1" applyBorder="1" applyAlignment="1" applyProtection="1" quotePrefix="1">
      <alignment horizontal="right"/>
      <protection/>
    </xf>
    <xf numFmtId="0" fontId="13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4" fillId="39" borderId="32" xfId="66" applyFont="1" applyFill="1" applyBorder="1" applyAlignment="1" applyProtection="1">
      <alignment wrapText="1"/>
      <protection/>
    </xf>
    <xf numFmtId="179" fontId="15" fillId="39" borderId="43" xfId="66" applyNumberFormat="1" applyFont="1" applyFill="1" applyBorder="1" applyAlignment="1" applyProtection="1" quotePrefix="1">
      <alignment horizontal="right" vertical="center"/>
      <protection/>
    </xf>
    <xf numFmtId="0" fontId="13" fillId="39" borderId="41" xfId="66" applyFont="1" applyFill="1" applyBorder="1" applyAlignment="1" applyProtection="1">
      <alignment wrapText="1"/>
      <protection/>
    </xf>
    <xf numFmtId="3" fontId="246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38" xfId="58" applyNumberFormat="1" applyFont="1" applyFill="1" applyBorder="1" applyAlignment="1" applyProtection="1">
      <alignment horizontal="right" vertical="center"/>
      <protection/>
    </xf>
    <xf numFmtId="3" fontId="13" fillId="39" borderId="36" xfId="58" applyNumberFormat="1" applyFont="1" applyFill="1" applyBorder="1" applyAlignment="1" applyProtection="1">
      <alignment horizontal="right" vertical="center"/>
      <protection/>
    </xf>
    <xf numFmtId="3" fontId="13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70" xfId="58" applyNumberFormat="1" applyFont="1" applyFill="1" applyBorder="1" applyAlignment="1" applyProtection="1">
      <alignment horizontal="right" vertical="center"/>
      <protection/>
    </xf>
    <xf numFmtId="3" fontId="13" fillId="39" borderId="67" xfId="58" applyNumberFormat="1" applyFont="1" applyFill="1" applyBorder="1" applyAlignment="1" applyProtection="1">
      <alignment horizontal="right" vertical="center"/>
      <protection/>
    </xf>
    <xf numFmtId="3" fontId="13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75" xfId="58" applyNumberFormat="1" applyFont="1" applyFill="1" applyBorder="1" applyAlignment="1" applyProtection="1">
      <alignment horizontal="right" vertical="center"/>
      <protection/>
    </xf>
    <xf numFmtId="3" fontId="13" fillId="39" borderId="72" xfId="58" applyNumberFormat="1" applyFont="1" applyFill="1" applyBorder="1" applyAlignment="1" applyProtection="1">
      <alignment horizontal="right" vertical="center"/>
      <protection/>
    </xf>
    <xf numFmtId="3" fontId="13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80" xfId="58" applyNumberFormat="1" applyFont="1" applyFill="1" applyBorder="1" applyAlignment="1" applyProtection="1">
      <alignment horizontal="right" vertical="center"/>
      <protection/>
    </xf>
    <xf numFmtId="3" fontId="13" fillId="39" borderId="77" xfId="58" applyNumberFormat="1" applyFont="1" applyFill="1" applyBorder="1" applyAlignment="1" applyProtection="1">
      <alignment horizontal="right" vertical="center"/>
      <protection/>
    </xf>
    <xf numFmtId="3" fontId="13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4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4" fillId="39" borderId="32" xfId="66" applyFont="1" applyFill="1" applyBorder="1" applyAlignment="1" applyProtection="1">
      <alignment horizontal="left" vertical="center" wrapText="1"/>
      <protection/>
    </xf>
    <xf numFmtId="0" fontId="14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65" xfId="58" applyNumberFormat="1" applyFont="1" applyFill="1" applyBorder="1" applyAlignment="1" applyProtection="1">
      <alignment horizontal="right" vertical="center"/>
      <protection/>
    </xf>
    <xf numFmtId="3" fontId="13" fillId="39" borderId="10" xfId="58" applyNumberFormat="1" applyFont="1" applyFill="1" applyBorder="1" applyAlignment="1" applyProtection="1">
      <alignment horizontal="right" vertical="center"/>
      <protection/>
    </xf>
    <xf numFmtId="3" fontId="13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6" fillId="48" borderId="25" xfId="58" applyFont="1" applyFill="1" applyBorder="1" applyAlignment="1" applyProtection="1">
      <alignment vertical="center"/>
      <protection/>
    </xf>
    <xf numFmtId="0" fontId="13" fillId="39" borderId="28" xfId="58" applyFont="1" applyFill="1" applyBorder="1" applyAlignment="1" applyProtection="1">
      <alignment vertical="center" wrapText="1"/>
      <protection/>
    </xf>
    <xf numFmtId="0" fontId="13" fillId="39" borderId="32" xfId="58" applyFont="1" applyFill="1" applyBorder="1" applyAlignment="1" applyProtection="1">
      <alignment vertical="center" wrapText="1"/>
      <protection/>
    </xf>
    <xf numFmtId="0" fontId="13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46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49" fillId="39" borderId="84" xfId="66" applyNumberFormat="1" applyFont="1" applyFill="1" applyBorder="1" applyAlignment="1" applyProtection="1" quotePrefix="1">
      <alignment horizontal="right" vertical="center"/>
      <protection/>
    </xf>
    <xf numFmtId="0" fontId="249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13" fillId="39" borderId="87" xfId="58" applyNumberFormat="1" applyFont="1" applyFill="1" applyBorder="1" applyAlignment="1" applyProtection="1">
      <alignment horizontal="right" vertical="center"/>
      <protection/>
    </xf>
    <xf numFmtId="3" fontId="13" fillId="39" borderId="84" xfId="58" applyNumberFormat="1" applyFont="1" applyFill="1" applyBorder="1" applyAlignment="1" applyProtection="1">
      <alignment horizontal="right" vertical="center"/>
      <protection/>
    </xf>
    <xf numFmtId="3" fontId="13" fillId="39" borderId="88" xfId="58" applyNumberFormat="1" applyFont="1" applyFill="1" applyBorder="1" applyAlignment="1" applyProtection="1">
      <alignment horizontal="right" vertical="center"/>
      <protection/>
    </xf>
    <xf numFmtId="181" fontId="246" fillId="32" borderId="40" xfId="66" applyNumberFormat="1" applyFont="1" applyFill="1" applyBorder="1" applyAlignment="1" applyProtection="1">
      <alignment horizontal="right"/>
      <protection/>
    </xf>
    <xf numFmtId="3" fontId="246" fillId="32" borderId="61" xfId="58" applyNumberFormat="1" applyFont="1" applyFill="1" applyBorder="1" applyAlignment="1" applyProtection="1">
      <alignment horizontal="right" vertical="center"/>
      <protection/>
    </xf>
    <xf numFmtId="3" fontId="243" fillId="32" borderId="17" xfId="58" applyNumberFormat="1" applyFont="1" applyFill="1" applyBorder="1" applyAlignment="1" applyProtection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0" fillId="47" borderId="49" xfId="66" applyNumberFormat="1" applyFont="1" applyFill="1" applyBorder="1" applyAlignment="1" applyProtection="1">
      <alignment horizontal="right" vertical="center"/>
      <protection/>
    </xf>
    <xf numFmtId="0" fontId="245" fillId="47" borderId="50" xfId="66" applyFont="1" applyFill="1" applyBorder="1" applyAlignment="1" applyProtection="1">
      <alignment horizontal="right" vertical="center"/>
      <protection/>
    </xf>
    <xf numFmtId="0" fontId="246" fillId="47" borderId="51" xfId="68" applyFont="1" applyFill="1" applyBorder="1" applyAlignment="1" applyProtection="1">
      <alignment horizontal="center" vertical="center" wrapText="1"/>
      <protection/>
    </xf>
    <xf numFmtId="3" fontId="246" fillId="47" borderId="89" xfId="58" applyNumberFormat="1" applyFont="1" applyFill="1" applyBorder="1" applyAlignment="1" applyProtection="1">
      <alignment horizontal="right" vertical="center"/>
      <protection/>
    </xf>
    <xf numFmtId="3" fontId="243" fillId="47" borderId="49" xfId="58" applyNumberFormat="1" applyFont="1" applyFill="1" applyBorder="1" applyAlignment="1" applyProtection="1">
      <alignment horizontal="right" vertical="center"/>
      <protection/>
    </xf>
    <xf numFmtId="3" fontId="243" fillId="47" borderId="50" xfId="58" applyNumberFormat="1" applyFont="1" applyFill="1" applyBorder="1" applyAlignment="1" applyProtection="1">
      <alignment horizontal="right" vertical="center"/>
      <protection/>
    </xf>
    <xf numFmtId="3" fontId="243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8" fillId="39" borderId="0" xfId="58" applyFont="1" applyFill="1" applyAlignment="1" applyProtection="1">
      <alignment horizontal="left" vertical="center"/>
      <protection/>
    </xf>
    <xf numFmtId="177" fontId="251" fillId="32" borderId="13" xfId="58" applyNumberFormat="1" applyFont="1" applyFill="1" applyBorder="1" applyAlignment="1" applyProtection="1">
      <alignment horizontal="center" vertical="center"/>
      <protection/>
    </xf>
    <xf numFmtId="0" fontId="8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8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32" borderId="12" xfId="58" applyFont="1" applyFill="1" applyBorder="1" applyAlignment="1" applyProtection="1">
      <alignment horizontal="center" vertical="center"/>
      <protection/>
    </xf>
    <xf numFmtId="0" fontId="252" fillId="49" borderId="14" xfId="58" applyFont="1" applyFill="1" applyBorder="1" applyAlignment="1" applyProtection="1">
      <alignment vertical="center"/>
      <protection/>
    </xf>
    <xf numFmtId="0" fontId="252" fillId="49" borderId="15" xfId="58" applyFont="1" applyFill="1" applyBorder="1" applyAlignment="1" applyProtection="1">
      <alignment horizontal="center" vertical="center"/>
      <protection/>
    </xf>
    <xf numFmtId="0" fontId="253" fillId="49" borderId="16" xfId="58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58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58" applyFont="1" applyFill="1" applyBorder="1" applyAlignment="1" applyProtection="1">
      <alignment horizontal="center" vertical="center"/>
      <protection/>
    </xf>
    <xf numFmtId="0" fontId="257" fillId="49" borderId="23" xfId="58" applyFont="1" applyFill="1" applyBorder="1" applyAlignment="1" applyProtection="1" quotePrefix="1">
      <alignment horizontal="center" vertical="center"/>
      <protection/>
    </xf>
    <xf numFmtId="0" fontId="257" fillId="49" borderId="24" xfId="58" applyFont="1" applyFill="1" applyBorder="1" applyAlignment="1" applyProtection="1">
      <alignment horizontal="center" vertical="center"/>
      <protection/>
    </xf>
    <xf numFmtId="0" fontId="258" fillId="0" borderId="91" xfId="66" applyFont="1" applyFill="1" applyBorder="1" applyAlignment="1" applyProtection="1">
      <alignment horizontal="center" vertical="center" wrapText="1"/>
      <protection/>
    </xf>
    <xf numFmtId="1" fontId="253" fillId="5" borderId="23" xfId="58" applyNumberFormat="1" applyFont="1" applyFill="1" applyBorder="1" applyAlignment="1" applyProtection="1">
      <alignment horizontal="center" vertical="center" wrapText="1"/>
      <protection/>
    </xf>
    <xf numFmtId="1" fontId="253" fillId="5" borderId="92" xfId="58" applyNumberFormat="1" applyFont="1" applyFill="1" applyBorder="1" applyAlignment="1" applyProtection="1">
      <alignment horizontal="center" vertical="center" wrapText="1"/>
      <protection/>
    </xf>
    <xf numFmtId="1" fontId="253" fillId="5" borderId="22" xfId="58" applyNumberFormat="1" applyFont="1" applyFill="1" applyBorder="1" applyAlignment="1" applyProtection="1">
      <alignment horizontal="center" vertical="center" wrapText="1"/>
      <protection/>
    </xf>
    <xf numFmtId="0" fontId="259" fillId="49" borderId="19" xfId="58" applyFont="1" applyFill="1" applyBorder="1" applyAlignment="1" applyProtection="1">
      <alignment horizontal="center" vertical="center" wrapText="1"/>
      <protection/>
    </xf>
    <xf numFmtId="0" fontId="260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2" fillId="39" borderId="18" xfId="58" applyNumberFormat="1" applyFont="1" applyFill="1" applyBorder="1" applyAlignment="1" applyProtection="1">
      <alignment horizontal="left" vertical="center" wrapText="1"/>
      <protection/>
    </xf>
    <xf numFmtId="3" fontId="46" fillId="39" borderId="61" xfId="58" applyNumberFormat="1" applyFont="1" applyFill="1" applyBorder="1" applyAlignment="1" quotePrefix="1">
      <alignment horizontal="center" vertical="center"/>
      <protection/>
    </xf>
    <xf numFmtId="3" fontId="47" fillId="39" borderId="17" xfId="58" applyNumberFormat="1" applyFont="1" applyFill="1" applyBorder="1" applyAlignment="1" quotePrefix="1">
      <alignment horizontal="center" vertical="center"/>
      <protection/>
    </xf>
    <xf numFmtId="3" fontId="47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57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1" fillId="5" borderId="40" xfId="66" applyNumberFormat="1" applyFont="1" applyFill="1" applyBorder="1" applyAlignment="1" applyProtection="1" quotePrefix="1">
      <alignment horizontal="right" vertical="center"/>
      <protection/>
    </xf>
    <xf numFmtId="3" fontId="252" fillId="5" borderId="17" xfId="58" applyNumberFormat="1" applyFont="1" applyFill="1" applyBorder="1" applyAlignment="1" applyProtection="1">
      <alignment vertical="center"/>
      <protection/>
    </xf>
    <xf numFmtId="3" fontId="252" fillId="5" borderId="12" xfId="58" applyNumberFormat="1" applyFont="1" applyFill="1" applyBorder="1" applyAlignment="1" applyProtection="1">
      <alignment vertical="center"/>
      <protection/>
    </xf>
    <xf numFmtId="3" fontId="252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13" fillId="39" borderId="75" xfId="58" applyNumberFormat="1" applyFont="1" applyFill="1" applyBorder="1" applyAlignment="1" applyProtection="1">
      <alignment horizontal="right" vertical="center"/>
      <protection locked="0"/>
    </xf>
    <xf numFmtId="3" fontId="13" fillId="39" borderId="72" xfId="58" applyNumberFormat="1" applyFont="1" applyFill="1" applyBorder="1" applyAlignment="1" applyProtection="1">
      <alignment horizontal="right" vertical="center"/>
      <protection locked="0"/>
    </xf>
    <xf numFmtId="186" fontId="240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13" fillId="39" borderId="70" xfId="58" applyNumberFormat="1" applyFont="1" applyFill="1" applyBorder="1" applyAlignment="1" applyProtection="1">
      <alignment horizontal="right" vertical="center"/>
      <protection locked="0"/>
    </xf>
    <xf numFmtId="3" fontId="13" fillId="39" borderId="67" xfId="58" applyNumberFormat="1" applyFont="1" applyFill="1" applyBorder="1" applyAlignment="1" applyProtection="1">
      <alignment horizontal="right" vertical="center"/>
      <protection locked="0"/>
    </xf>
    <xf numFmtId="186" fontId="240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1" fillId="5" borderId="40" xfId="66" applyNumberFormat="1" applyFont="1" applyFill="1" applyBorder="1" applyAlignment="1" quotePrefix="1">
      <alignment horizontal="right" vertical="center"/>
      <protection/>
    </xf>
    <xf numFmtId="3" fontId="252" fillId="5" borderId="17" xfId="58" applyNumberFormat="1" applyFont="1" applyFill="1" applyBorder="1" applyAlignment="1">
      <alignment vertical="center"/>
      <protection/>
    </xf>
    <xf numFmtId="3" fontId="252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13" fillId="39" borderId="59" xfId="66" applyFont="1" applyFill="1" applyBorder="1" applyAlignment="1">
      <alignment horizontal="left" vertical="center" wrapText="1"/>
      <protection/>
    </xf>
    <xf numFmtId="3" fontId="13" fillId="39" borderId="94" xfId="58" applyNumberFormat="1" applyFont="1" applyFill="1" applyBorder="1" applyAlignment="1" applyProtection="1">
      <alignment horizontal="right" vertical="center"/>
      <protection locked="0"/>
    </xf>
    <xf numFmtId="3" fontId="13" fillId="39" borderId="93" xfId="58" applyNumberFormat="1" applyFont="1" applyFill="1" applyBorder="1" applyAlignment="1" applyProtection="1">
      <alignment horizontal="right" vertical="center"/>
      <protection locked="0"/>
    </xf>
    <xf numFmtId="186" fontId="240" fillId="45" borderId="95" xfId="58" applyNumberFormat="1" applyFont="1" applyFill="1" applyBorder="1" applyAlignment="1" applyProtection="1">
      <alignment horizontal="center" vertical="center"/>
      <protection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13" fillId="39" borderId="68" xfId="66" applyFont="1" applyFill="1" applyBorder="1" applyAlignment="1">
      <alignment horizontal="left" vertical="center" wrapText="1"/>
      <protection/>
    </xf>
    <xf numFmtId="0" fontId="13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13" fillId="39" borderId="0" xfId="66" applyFont="1" applyFill="1" applyBorder="1" applyAlignment="1">
      <alignment horizontal="left" vertical="center" wrapText="1"/>
      <protection/>
    </xf>
    <xf numFmtId="3" fontId="13" fillId="39" borderId="23" xfId="58" applyNumberFormat="1" applyFont="1" applyFill="1" applyBorder="1" applyAlignment="1" applyProtection="1">
      <alignment horizontal="right" vertical="center"/>
      <protection locked="0"/>
    </xf>
    <xf numFmtId="3" fontId="13" fillId="39" borderId="24" xfId="58" applyNumberFormat="1" applyFont="1" applyFill="1" applyBorder="1" applyAlignment="1" applyProtection="1">
      <alignment horizontal="right" vertical="center"/>
      <protection locked="0"/>
    </xf>
    <xf numFmtId="186" fontId="240" fillId="45" borderId="22" xfId="58" applyNumberFormat="1" applyFont="1" applyFill="1" applyBorder="1" applyAlignment="1" applyProtection="1">
      <alignment horizontal="center" vertical="center"/>
      <protection/>
    </xf>
    <xf numFmtId="3" fontId="252" fillId="5" borderId="12" xfId="58" applyNumberFormat="1" applyFont="1" applyFill="1" applyBorder="1" applyAlignment="1">
      <alignment vertical="center"/>
      <protection/>
    </xf>
    <xf numFmtId="0" fontId="13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2" fillId="5" borderId="17" xfId="58" applyNumberFormat="1" applyFont="1" applyFill="1" applyBorder="1" applyAlignment="1" applyProtection="1">
      <alignment vertical="center"/>
      <protection locked="0"/>
    </xf>
    <xf numFmtId="3" fontId="252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0" fillId="45" borderId="29" xfId="58" applyNumberFormat="1" applyFont="1" applyFill="1" applyBorder="1" applyAlignment="1" applyProtection="1">
      <alignment horizontal="center" vertical="center"/>
      <protection/>
    </xf>
    <xf numFmtId="186" fontId="240" fillId="45" borderId="27" xfId="58" applyNumberFormat="1" applyFont="1" applyFill="1" applyBorder="1" applyAlignment="1" applyProtection="1">
      <alignment horizontal="center" vertical="center"/>
      <protection/>
    </xf>
    <xf numFmtId="186" fontId="240" fillId="45" borderId="33" xfId="58" applyNumberFormat="1" applyFont="1" applyFill="1" applyBorder="1" applyAlignment="1" applyProtection="1">
      <alignment horizontal="center" vertical="center"/>
      <protection/>
    </xf>
    <xf numFmtId="186" fontId="240" fillId="45" borderId="31" xfId="58" applyNumberFormat="1" applyFont="1" applyFill="1" applyBorder="1" applyAlignment="1" applyProtection="1">
      <alignment horizontal="center" vertical="center"/>
      <protection/>
    </xf>
    <xf numFmtId="186" fontId="240" fillId="45" borderId="42" xfId="58" applyNumberFormat="1" applyFont="1" applyFill="1" applyBorder="1" applyAlignment="1" applyProtection="1">
      <alignment horizontal="center" vertical="center"/>
      <protection/>
    </xf>
    <xf numFmtId="186" fontId="240" fillId="45" borderId="43" xfId="58" applyNumberFormat="1" applyFont="1" applyFill="1" applyBorder="1" applyAlignment="1" applyProtection="1">
      <alignment horizontal="center" vertical="center"/>
      <protection/>
    </xf>
    <xf numFmtId="0" fontId="262" fillId="49" borderId="49" xfId="66" applyFont="1" applyFill="1" applyBorder="1" applyAlignment="1" quotePrefix="1">
      <alignment horizontal="right" vertical="center"/>
      <protection/>
    </xf>
    <xf numFmtId="0" fontId="257" fillId="49" borderId="50" xfId="66" applyFont="1" applyFill="1" applyBorder="1" applyAlignment="1">
      <alignment horizontal="right" vertical="center"/>
      <protection/>
    </xf>
    <xf numFmtId="0" fontId="253" fillId="49" borderId="51" xfId="66" applyFont="1" applyFill="1" applyBorder="1" applyAlignment="1">
      <alignment horizontal="center" vertical="center" wrapText="1"/>
      <protection/>
    </xf>
    <xf numFmtId="3" fontId="252" fillId="49" borderId="49" xfId="58" applyNumberFormat="1" applyFont="1" applyFill="1" applyBorder="1" applyAlignment="1">
      <alignment vertical="center"/>
      <protection/>
    </xf>
    <xf numFmtId="3" fontId="252" fillId="49" borderId="50" xfId="58" applyNumberFormat="1" applyFont="1" applyFill="1" applyBorder="1" applyAlignment="1">
      <alignment vertical="center"/>
      <protection/>
    </xf>
    <xf numFmtId="0" fontId="260" fillId="32" borderId="82" xfId="66" applyFont="1" applyFill="1" applyBorder="1" applyAlignment="1">
      <alignment horizontal="left" vertical="center"/>
      <protection/>
    </xf>
    <xf numFmtId="1" fontId="5" fillId="32" borderId="96" xfId="58" applyNumberFormat="1" applyFont="1" applyFill="1" applyBorder="1" applyAlignment="1">
      <alignment horizontal="left" vertical="center" wrapText="1"/>
      <protection/>
    </xf>
    <xf numFmtId="1" fontId="252" fillId="39" borderId="97" xfId="58" applyNumberFormat="1" applyFont="1" applyFill="1" applyBorder="1" applyAlignment="1">
      <alignment horizontal="left" vertical="center" wrapText="1"/>
      <protection/>
    </xf>
    <xf numFmtId="3" fontId="13" fillId="39" borderId="0" xfId="58" applyNumberFormat="1" applyFont="1" applyFill="1" applyBorder="1" applyAlignment="1">
      <alignment vertical="center"/>
      <protection/>
    </xf>
    <xf numFmtId="3" fontId="13" fillId="39" borderId="11" xfId="58" applyNumberFormat="1" applyFont="1" applyFill="1" applyBorder="1" applyAlignment="1" applyProtection="1">
      <alignment vertical="center"/>
      <protection/>
    </xf>
    <xf numFmtId="3" fontId="13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13" fillId="39" borderId="25" xfId="58" applyNumberFormat="1" applyFont="1" applyFill="1" applyBorder="1" applyAlignment="1">
      <alignment vertical="center"/>
      <protection/>
    </xf>
    <xf numFmtId="3" fontId="13" fillId="39" borderId="98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0" fontId="262" fillId="49" borderId="49" xfId="66" applyFont="1" applyFill="1" applyBorder="1" applyAlignment="1" applyProtection="1" quotePrefix="1">
      <alignment horizontal="right" vertical="center"/>
      <protection/>
    </xf>
    <xf numFmtId="0" fontId="257" fillId="49" borderId="50" xfId="66" applyFont="1" applyFill="1" applyBorder="1" applyAlignment="1" applyProtection="1">
      <alignment horizontal="right" vertical="center"/>
      <protection/>
    </xf>
    <xf numFmtId="0" fontId="253" fillId="49" borderId="51" xfId="66" applyFont="1" applyFill="1" applyBorder="1" applyAlignment="1" applyProtection="1">
      <alignment horizontal="center" vertical="center" wrapText="1"/>
      <protection/>
    </xf>
    <xf numFmtId="3" fontId="253" fillId="49" borderId="89" xfId="58" applyNumberFormat="1" applyFont="1" applyFill="1" applyBorder="1" applyAlignment="1" applyProtection="1">
      <alignment vertical="center"/>
      <protection/>
    </xf>
    <xf numFmtId="3" fontId="252" fillId="49" borderId="49" xfId="58" applyNumberFormat="1" applyFont="1" applyFill="1" applyBorder="1" applyAlignment="1" applyProtection="1">
      <alignment vertical="center"/>
      <protection/>
    </xf>
    <xf numFmtId="3" fontId="252" fillId="49" borderId="50" xfId="58" applyNumberFormat="1" applyFont="1" applyFill="1" applyBorder="1" applyAlignment="1" applyProtection="1">
      <alignment vertical="center"/>
      <protection/>
    </xf>
    <xf numFmtId="3" fontId="252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58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8" fillId="51" borderId="99" xfId="58" applyFont="1" applyFill="1" applyBorder="1" applyAlignment="1" applyProtection="1" quotePrefix="1">
      <alignment horizontal="center" vertical="center" wrapText="1"/>
      <protection/>
    </xf>
    <xf numFmtId="1" fontId="8" fillId="39" borderId="23" xfId="58" applyNumberFormat="1" applyFont="1" applyFill="1" applyBorder="1" applyAlignment="1" applyProtection="1">
      <alignment horizontal="center" vertical="center" wrapText="1"/>
      <protection/>
    </xf>
    <xf numFmtId="1" fontId="8" fillId="39" borderId="92" xfId="58" applyNumberFormat="1" applyFont="1" applyFill="1" applyBorder="1" applyAlignment="1" applyProtection="1">
      <alignment horizontal="center" vertical="center" wrapText="1"/>
      <protection/>
    </xf>
    <xf numFmtId="1" fontId="8" fillId="39" borderId="22" xfId="58" applyNumberFormat="1" applyFont="1" applyFill="1" applyBorder="1" applyAlignment="1" applyProtection="1">
      <alignment horizontal="center" vertical="center" wrapText="1"/>
      <protection/>
    </xf>
    <xf numFmtId="0" fontId="50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6" fillId="39" borderId="100" xfId="58" applyNumberFormat="1" applyFont="1" applyFill="1" applyBorder="1" applyAlignment="1" quotePrefix="1">
      <alignment horizontal="center" vertical="center"/>
      <protection/>
    </xf>
    <xf numFmtId="3" fontId="47" fillId="39" borderId="94" xfId="58" applyNumberFormat="1" applyFont="1" applyFill="1" applyBorder="1" applyAlignment="1" quotePrefix="1">
      <alignment horizontal="center" vertical="center"/>
      <protection/>
    </xf>
    <xf numFmtId="3" fontId="47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95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95" xfId="58" applyNumberFormat="1" applyFont="1" applyFill="1" applyBorder="1" applyAlignment="1" applyProtection="1" quotePrefix="1">
      <alignment horizontal="center" vertical="center"/>
      <protection/>
    </xf>
    <xf numFmtId="3" fontId="24" fillId="39" borderId="100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8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7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8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3" fillId="39" borderId="103" xfId="62" applyFont="1" applyFill="1" applyBorder="1" applyProtection="1">
      <alignment/>
      <protection/>
    </xf>
    <xf numFmtId="188" fontId="263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4" fillId="52" borderId="104" xfId="58" applyFont="1" applyFill="1" applyBorder="1" applyAlignment="1" applyProtection="1" quotePrefix="1">
      <alignment vertical="center"/>
      <protection/>
    </xf>
    <xf numFmtId="0" fontId="265" fillId="52" borderId="105" xfId="58" applyFont="1" applyFill="1" applyBorder="1" applyAlignment="1" applyProtection="1">
      <alignment horizontal="center" vertical="center"/>
      <protection/>
    </xf>
    <xf numFmtId="0" fontId="264" fillId="52" borderId="106" xfId="58" applyFont="1" applyFill="1" applyBorder="1" applyAlignment="1" applyProtection="1" quotePrefix="1">
      <alignment horizontal="center" vertical="center" wrapText="1"/>
      <protection/>
    </xf>
    <xf numFmtId="0" fontId="266" fillId="52" borderId="14" xfId="58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58" applyFont="1" applyFill="1" applyBorder="1" applyAlignment="1" applyProtection="1">
      <alignment horizontal="center" vertical="center"/>
      <protection/>
    </xf>
    <xf numFmtId="0" fontId="268" fillId="52" borderId="17" xfId="58" applyFont="1" applyFill="1" applyBorder="1" applyAlignment="1" applyProtection="1" quotePrefix="1">
      <alignment horizontal="center" vertical="center"/>
      <protection/>
    </xf>
    <xf numFmtId="0" fontId="268" fillId="52" borderId="12" xfId="58" applyFont="1" applyFill="1" applyBorder="1" applyAlignment="1" applyProtection="1">
      <alignment horizontal="center" vertical="center"/>
      <protection/>
    </xf>
    <xf numFmtId="0" fontId="8" fillId="39" borderId="98" xfId="66" applyFont="1" applyFill="1" applyBorder="1" applyAlignment="1" applyProtection="1">
      <alignment horizontal="center" vertical="center" wrapText="1"/>
      <protection/>
    </xf>
    <xf numFmtId="1" fontId="264" fillId="39" borderId="23" xfId="58" applyNumberFormat="1" applyFont="1" applyFill="1" applyBorder="1" applyAlignment="1" applyProtection="1">
      <alignment horizontal="center" vertical="center" wrapText="1"/>
      <protection/>
    </xf>
    <xf numFmtId="1" fontId="264" fillId="39" borderId="92" xfId="58" applyNumberFormat="1" applyFont="1" applyFill="1" applyBorder="1" applyAlignment="1" applyProtection="1">
      <alignment horizontal="center" vertical="center" wrapText="1"/>
      <protection/>
    </xf>
    <xf numFmtId="1" fontId="264" fillId="39" borderId="22" xfId="58" applyNumberFormat="1" applyFont="1" applyFill="1" applyBorder="1" applyAlignment="1" applyProtection="1">
      <alignment horizontal="center" vertical="center" wrapText="1"/>
      <protection/>
    </xf>
    <xf numFmtId="0" fontId="269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5" fillId="39" borderId="0" xfId="58" applyFont="1" applyFill="1" applyBorder="1" applyAlignment="1" applyProtection="1">
      <alignment horizontal="left" vertical="center" wrapText="1"/>
      <protection/>
    </xf>
    <xf numFmtId="179" fontId="264" fillId="4" borderId="40" xfId="66" applyNumberFormat="1" applyFont="1" applyFill="1" applyBorder="1" applyAlignment="1" quotePrefix="1">
      <alignment horizontal="right" vertical="center"/>
      <protection/>
    </xf>
    <xf numFmtId="3" fontId="264" fillId="4" borderId="61" xfId="58" applyNumberFormat="1" applyFont="1" applyFill="1" applyBorder="1" applyAlignment="1" applyProtection="1">
      <alignment vertical="center"/>
      <protection/>
    </xf>
    <xf numFmtId="3" fontId="265" fillId="4" borderId="17" xfId="58" applyNumberFormat="1" applyFont="1" applyFill="1" applyBorder="1" applyAlignment="1">
      <alignment vertical="center"/>
      <protection/>
    </xf>
    <xf numFmtId="3" fontId="265" fillId="4" borderId="12" xfId="58" applyNumberFormat="1" applyFont="1" applyFill="1" applyBorder="1" applyAlignment="1" applyProtection="1">
      <alignment vertical="center"/>
      <protection/>
    </xf>
    <xf numFmtId="3" fontId="265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0" fillId="53" borderId="30" xfId="58" applyNumberFormat="1" applyFont="1" applyFill="1" applyBorder="1" applyAlignment="1" applyProtection="1">
      <alignment horizontal="center" vertical="center"/>
      <protection/>
    </xf>
    <xf numFmtId="186" fontId="240" fillId="53" borderId="34" xfId="58" applyNumberFormat="1" applyFont="1" applyFill="1" applyBorder="1" applyAlignment="1" applyProtection="1">
      <alignment horizontal="center" vertical="center"/>
      <protection/>
    </xf>
    <xf numFmtId="186" fontId="240" fillId="53" borderId="44" xfId="58" applyNumberFormat="1" applyFont="1" applyFill="1" applyBorder="1" applyAlignment="1" applyProtection="1">
      <alignment horizontal="center" vertical="center"/>
      <protection/>
    </xf>
    <xf numFmtId="3" fontId="265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13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5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13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0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13" fillId="39" borderId="80" xfId="58" applyNumberFormat="1" applyFont="1" applyFill="1" applyBorder="1" applyAlignment="1" applyProtection="1">
      <alignment horizontal="right" vertical="center"/>
      <protection locked="0"/>
    </xf>
    <xf numFmtId="3" fontId="13" fillId="39" borderId="77" xfId="58" applyNumberFormat="1" applyFont="1" applyFill="1" applyBorder="1" applyAlignment="1" applyProtection="1">
      <alignment horizontal="right" vertical="center"/>
      <protection locked="0"/>
    </xf>
    <xf numFmtId="186" fontId="240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4" fillId="4" borderId="61" xfId="58" applyNumberFormat="1" applyFont="1" applyFill="1" applyBorder="1" applyAlignment="1" applyProtection="1">
      <alignment horizontal="right" vertical="center"/>
      <protection/>
    </xf>
    <xf numFmtId="3" fontId="265" fillId="4" borderId="17" xfId="58" applyNumberFormat="1" applyFont="1" applyFill="1" applyBorder="1" applyAlignment="1" applyProtection="1">
      <alignment horizontal="right" vertical="center"/>
      <protection/>
    </xf>
    <xf numFmtId="3" fontId="265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5" fillId="4" borderId="17" xfId="58" applyNumberFormat="1" applyFont="1" applyFill="1" applyBorder="1" applyAlignment="1" applyProtection="1">
      <alignment horizontal="right" vertical="center"/>
      <protection locked="0"/>
    </xf>
    <xf numFmtId="3" fontId="265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4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4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4" fillId="4" borderId="20" xfId="66" applyNumberFormat="1" applyFont="1" applyFill="1" applyBorder="1" applyAlignment="1" quotePrefix="1">
      <alignment horizontal="right" vertical="center"/>
      <protection/>
    </xf>
    <xf numFmtId="3" fontId="264" fillId="4" borderId="19" xfId="58" applyNumberFormat="1" applyFont="1" applyFill="1" applyBorder="1" applyAlignment="1" applyProtection="1">
      <alignment vertical="center"/>
      <protection/>
    </xf>
    <xf numFmtId="3" fontId="265" fillId="4" borderId="23" xfId="58" applyNumberFormat="1" applyFont="1" applyFill="1" applyBorder="1" applyAlignment="1" applyProtection="1">
      <alignment vertical="center"/>
      <protection/>
    </xf>
    <xf numFmtId="3" fontId="265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4" fillId="39" borderId="68" xfId="66" applyFont="1" applyFill="1" applyBorder="1" applyAlignment="1">
      <alignment horizontal="left" vertical="center" wrapText="1"/>
      <protection/>
    </xf>
    <xf numFmtId="0" fontId="14" fillId="39" borderId="32" xfId="66" applyFont="1" applyFill="1" applyBorder="1" applyAlignment="1">
      <alignment horizontal="left" vertical="center" wrapText="1"/>
      <protection/>
    </xf>
    <xf numFmtId="0" fontId="14" fillId="39" borderId="73" xfId="66" applyFont="1" applyFill="1" applyBorder="1" applyAlignment="1">
      <alignment horizontal="left" vertical="center" wrapText="1"/>
      <protection/>
    </xf>
    <xf numFmtId="3" fontId="13" fillId="39" borderId="65" xfId="58" applyNumberFormat="1" applyFont="1" applyFill="1" applyBorder="1" applyAlignment="1" applyProtection="1">
      <alignment horizontal="right" vertical="center"/>
      <protection locked="0"/>
    </xf>
    <xf numFmtId="3" fontId="13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4" fillId="39" borderId="41" xfId="66" applyFont="1" applyFill="1" applyBorder="1" applyAlignment="1">
      <alignment horizontal="left" vertical="center" wrapText="1"/>
      <protection/>
    </xf>
    <xf numFmtId="0" fontId="13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2" fillId="45" borderId="62" xfId="58" applyNumberFormat="1" applyFont="1" applyFill="1" applyBorder="1" applyAlignment="1" applyProtection="1">
      <alignment horizontal="center" vertical="center"/>
      <protection/>
    </xf>
    <xf numFmtId="186" fontId="232" fillId="45" borderId="64" xfId="58" applyNumberFormat="1" applyFont="1" applyFill="1" applyBorder="1" applyAlignment="1" applyProtection="1">
      <alignment horizontal="center" vertical="center"/>
      <protection/>
    </xf>
    <xf numFmtId="186" fontId="232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0" fillId="45" borderId="87" xfId="58" applyNumberFormat="1" applyFont="1" applyFill="1" applyBorder="1" applyAlignment="1" applyProtection="1">
      <alignment horizontal="center" vertical="center"/>
      <protection/>
    </xf>
    <xf numFmtId="186" fontId="240" fillId="45" borderId="84" xfId="58" applyNumberFormat="1" applyFont="1" applyFill="1" applyBorder="1" applyAlignment="1" applyProtection="1">
      <alignment horizontal="center" vertical="center"/>
      <protection/>
    </xf>
    <xf numFmtId="186" fontId="240" fillId="53" borderId="88" xfId="58" applyNumberFormat="1" applyFont="1" applyFill="1" applyBorder="1" applyAlignment="1" applyProtection="1">
      <alignment horizontal="center" vertical="center"/>
      <protection/>
    </xf>
    <xf numFmtId="186" fontId="240" fillId="53" borderId="39" xfId="58" applyNumberFormat="1" applyFont="1" applyFill="1" applyBorder="1" applyAlignment="1" applyProtection="1">
      <alignment horizontal="center" vertical="center"/>
      <protection/>
    </xf>
    <xf numFmtId="176" fontId="270" fillId="52" borderId="113" xfId="66" applyNumberFormat="1" applyFont="1" applyFill="1" applyBorder="1" applyAlignment="1">
      <alignment horizontal="right" vertical="center"/>
      <protection/>
    </xf>
    <xf numFmtId="179" fontId="268" fillId="52" borderId="50" xfId="66" applyNumberFormat="1" applyFont="1" applyFill="1" applyBorder="1" applyAlignment="1" quotePrefix="1">
      <alignment horizontal="right" vertical="center"/>
      <protection/>
    </xf>
    <xf numFmtId="0" fontId="264" fillId="52" borderId="114" xfId="66" applyFont="1" applyFill="1" applyBorder="1" applyAlignment="1">
      <alignment horizontal="center" vertical="center" wrapText="1"/>
      <protection/>
    </xf>
    <xf numFmtId="3" fontId="264" fillId="52" borderId="89" xfId="58" applyNumberFormat="1" applyFont="1" applyFill="1" applyBorder="1" applyAlignment="1" applyProtection="1">
      <alignment vertical="center"/>
      <protection/>
    </xf>
    <xf numFmtId="3" fontId="265" fillId="52" borderId="49" xfId="58" applyNumberFormat="1" applyFont="1" applyFill="1" applyBorder="1" applyAlignment="1">
      <alignment vertical="center"/>
      <protection/>
    </xf>
    <xf numFmtId="3" fontId="265" fillId="52" borderId="115" xfId="58" applyNumberFormat="1" applyFont="1" applyFill="1" applyBorder="1" applyAlignment="1">
      <alignment vertical="center"/>
      <protection/>
    </xf>
    <xf numFmtId="3" fontId="265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3" fillId="39" borderId="103" xfId="62" applyNumberFormat="1" applyFont="1" applyFill="1" applyBorder="1" applyProtection="1">
      <alignment/>
      <protection/>
    </xf>
    <xf numFmtId="188" fontId="271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2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3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4" fillId="48" borderId="12" xfId="58" applyFont="1" applyFill="1" applyBorder="1" applyAlignment="1" applyProtection="1">
      <alignment horizontal="center" vertical="center"/>
      <protection locked="0"/>
    </xf>
    <xf numFmtId="3" fontId="274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3" fillId="39" borderId="0" xfId="58" applyFont="1" applyFill="1" applyAlignment="1">
      <alignment vertical="center"/>
      <protection/>
    </xf>
    <xf numFmtId="0" fontId="273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8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8" fillId="48" borderId="12" xfId="58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32" borderId="12" xfId="58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58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32" borderId="13" xfId="0" applyFont="1" applyFill="1" applyBorder="1" applyAlignment="1" applyProtection="1">
      <alignment horizontal="center" vertical="center" wrapText="1"/>
      <protection/>
    </xf>
    <xf numFmtId="0" fontId="73" fillId="32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5" fillId="32" borderId="62" xfId="0" applyNumberFormat="1" applyFont="1" applyFill="1" applyBorder="1" applyAlignment="1" applyProtection="1">
      <alignment/>
      <protection/>
    </xf>
    <xf numFmtId="3" fontId="74" fillId="32" borderId="62" xfId="0" applyNumberFormat="1" applyFont="1" applyFill="1" applyBorder="1" applyAlignment="1" applyProtection="1">
      <alignment/>
      <protection/>
    </xf>
    <xf numFmtId="3" fontId="74" fillId="32" borderId="29" xfId="0" applyNumberFormat="1" applyFont="1" applyFill="1" applyBorder="1" applyAlignment="1" applyProtection="1">
      <alignment/>
      <protection/>
    </xf>
    <xf numFmtId="3" fontId="74" fillId="32" borderId="27" xfId="0" applyNumberFormat="1" applyFont="1" applyFill="1" applyBorder="1" applyAlignment="1" applyProtection="1">
      <alignment/>
      <protection/>
    </xf>
    <xf numFmtId="3" fontId="74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5" fillId="32" borderId="64" xfId="0" applyNumberFormat="1" applyFont="1" applyFill="1" applyBorder="1" applyAlignment="1" applyProtection="1">
      <alignment/>
      <protection/>
    </xf>
    <xf numFmtId="3" fontId="74" fillId="32" borderId="64" xfId="0" applyNumberFormat="1" applyFont="1" applyFill="1" applyBorder="1" applyAlignment="1" applyProtection="1">
      <alignment/>
      <protection/>
    </xf>
    <xf numFmtId="3" fontId="74" fillId="32" borderId="33" xfId="0" applyNumberFormat="1" applyFont="1" applyFill="1" applyBorder="1" applyAlignment="1" applyProtection="1">
      <alignment/>
      <protection/>
    </xf>
    <xf numFmtId="3" fontId="74" fillId="32" borderId="31" xfId="0" applyNumberFormat="1" applyFont="1" applyFill="1" applyBorder="1" applyAlignment="1" applyProtection="1">
      <alignment/>
      <protection/>
    </xf>
    <xf numFmtId="3" fontId="74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5" fillId="32" borderId="63" xfId="0" applyNumberFormat="1" applyFont="1" applyFill="1" applyBorder="1" applyAlignment="1" applyProtection="1">
      <alignment/>
      <protection/>
    </xf>
    <xf numFmtId="3" fontId="74" fillId="32" borderId="63" xfId="0" applyNumberFormat="1" applyFont="1" applyFill="1" applyBorder="1" applyAlignment="1" applyProtection="1">
      <alignment/>
      <protection/>
    </xf>
    <xf numFmtId="3" fontId="74" fillId="32" borderId="42" xfId="0" applyNumberFormat="1" applyFont="1" applyFill="1" applyBorder="1" applyAlignment="1" applyProtection="1">
      <alignment/>
      <protection/>
    </xf>
    <xf numFmtId="3" fontId="74" fillId="32" borderId="43" xfId="0" applyNumberFormat="1" applyFont="1" applyFill="1" applyBorder="1" applyAlignment="1" applyProtection="1">
      <alignment/>
      <protection/>
    </xf>
    <xf numFmtId="3" fontId="74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58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42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32" borderId="96" xfId="0" applyNumberFormat="1" applyFont="1" applyFill="1" applyBorder="1" applyAlignment="1" applyProtection="1">
      <alignment/>
      <protection/>
    </xf>
    <xf numFmtId="187" fontId="29" fillId="32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32" borderId="49" xfId="0" applyNumberFormat="1" applyFont="1" applyFill="1" applyBorder="1" applyAlignment="1" applyProtection="1">
      <alignment horizontal="right"/>
      <protection/>
    </xf>
    <xf numFmtId="187" fontId="29" fillId="32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39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0" fillId="32" borderId="0" xfId="64" applyFont="1" applyFill="1" applyProtection="1">
      <alignment/>
      <protection/>
    </xf>
    <xf numFmtId="0" fontId="238" fillId="32" borderId="0" xfId="61" applyFont="1" applyFill="1" applyAlignment="1" applyProtection="1">
      <alignment horizontal="center" vertical="center"/>
      <protection/>
    </xf>
    <xf numFmtId="0" fontId="281" fillId="32" borderId="0" xfId="70" applyFont="1" applyFill="1" applyBorder="1" applyAlignment="1" applyProtection="1">
      <alignment horizontal="left"/>
      <protection/>
    </xf>
    <xf numFmtId="0" fontId="239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37" fillId="32" borderId="0" xfId="0" applyNumberFormat="1" applyFont="1" applyFill="1" applyBorder="1" applyAlignment="1" applyProtection="1">
      <alignment horizontal="left"/>
      <protection/>
    </xf>
    <xf numFmtId="0" fontId="238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5" fontId="282" fillId="39" borderId="12" xfId="64" applyNumberFormat="1" applyFont="1" applyFill="1" applyBorder="1" applyAlignment="1" applyProtection="1">
      <alignment horizontal="center" vertical="center"/>
      <protection/>
    </xf>
    <xf numFmtId="184" fontId="274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13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4" fillId="32" borderId="0" xfId="58" applyFont="1" applyFill="1" applyBorder="1" applyAlignment="1" applyProtection="1" quotePrefix="1">
      <alignment/>
      <protection/>
    </xf>
    <xf numFmtId="0" fontId="283" fillId="32" borderId="0" xfId="61" applyFont="1" applyFill="1" applyBorder="1" applyAlignment="1" applyProtection="1">
      <alignment horizontal="right"/>
      <protection/>
    </xf>
    <xf numFmtId="0" fontId="274" fillId="32" borderId="0" xfId="64" applyFont="1" applyFill="1" applyBorder="1" applyAlignment="1" applyProtection="1">
      <alignment horizontal="right"/>
      <protection/>
    </xf>
    <xf numFmtId="184" fontId="284" fillId="39" borderId="12" xfId="70" applyNumberFormat="1" applyFont="1" applyFill="1" applyBorder="1" applyAlignment="1" applyProtection="1">
      <alignment horizontal="center" vertical="center"/>
      <protection/>
    </xf>
    <xf numFmtId="0" fontId="282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5" fillId="32" borderId="0" xfId="64" applyFont="1" applyFill="1" applyBorder="1" applyAlignment="1" applyProtection="1">
      <alignment horizontal="center"/>
      <protection/>
    </xf>
    <xf numFmtId="187" fontId="286" fillId="32" borderId="0" xfId="71" applyNumberFormat="1" applyFont="1" applyFill="1" applyBorder="1" applyAlignment="1" applyProtection="1">
      <alignment/>
      <protection/>
    </xf>
    <xf numFmtId="38" fontId="286" fillId="32" borderId="0" xfId="71" applyNumberFormat="1" applyFont="1" applyFill="1" applyBorder="1" applyProtection="1">
      <alignment/>
      <protection/>
    </xf>
    <xf numFmtId="0" fontId="286" fillId="32" borderId="0" xfId="71" applyNumberFormat="1" applyFont="1" applyFill="1" applyAlignment="1" applyProtection="1">
      <alignment/>
      <protection/>
    </xf>
    <xf numFmtId="0" fontId="283" fillId="32" borderId="0" xfId="61" applyFont="1" applyFill="1" applyBorder="1" applyAlignment="1" applyProtection="1" quotePrefix="1">
      <alignment horizontal="left"/>
      <protection/>
    </xf>
    <xf numFmtId="0" fontId="287" fillId="32" borderId="0" xfId="61" applyFont="1" applyFill="1" applyBorder="1" applyAlignment="1" applyProtection="1">
      <alignment/>
      <protection/>
    </xf>
    <xf numFmtId="177" fontId="288" fillId="39" borderId="12" xfId="58" applyNumberFormat="1" applyFont="1" applyFill="1" applyBorder="1" applyAlignment="1" applyProtection="1">
      <alignment horizontal="center" vertical="center"/>
      <protection/>
    </xf>
    <xf numFmtId="0" fontId="289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5" fillId="32" borderId="56" xfId="61" applyFont="1" applyFill="1" applyBorder="1" applyProtection="1">
      <alignment/>
      <protection/>
    </xf>
    <xf numFmtId="176" fontId="45" fillId="32" borderId="0" xfId="61" applyNumberFormat="1" applyFont="1" applyFill="1" applyBorder="1" applyProtection="1">
      <alignment/>
      <protection/>
    </xf>
    <xf numFmtId="0" fontId="45" fillId="32" borderId="56" xfId="61" applyNumberFormat="1" applyFont="1" applyFill="1" applyBorder="1" applyProtection="1">
      <alignment/>
      <protection/>
    </xf>
    <xf numFmtId="176" fontId="45" fillId="32" borderId="0" xfId="61" applyNumberFormat="1" applyFont="1" applyFill="1" applyBorder="1" applyAlignment="1" applyProtection="1">
      <alignment horizontal="left"/>
      <protection/>
    </xf>
    <xf numFmtId="193" fontId="45" fillId="39" borderId="104" xfId="61" applyNumberFormat="1" applyFont="1" applyFill="1" applyBorder="1" applyAlignment="1" applyProtection="1" quotePrefix="1">
      <alignment horizontal="center"/>
      <protection/>
    </xf>
    <xf numFmtId="193" fontId="45" fillId="39" borderId="105" xfId="61" applyNumberFormat="1" applyFont="1" applyFill="1" applyBorder="1" applyAlignment="1" applyProtection="1" quotePrefix="1">
      <alignment horizontal="center"/>
      <protection/>
    </xf>
    <xf numFmtId="193" fontId="45" fillId="39" borderId="106" xfId="61" applyNumberFormat="1" applyFont="1" applyFill="1" applyBorder="1" applyAlignment="1" applyProtection="1" quotePrefix="1">
      <alignment horizontal="center"/>
      <protection/>
    </xf>
    <xf numFmtId="193" fontId="255" fillId="42" borderId="126" xfId="61" applyNumberFormat="1" applyFont="1" applyFill="1" applyBorder="1" applyAlignment="1" applyProtection="1" quotePrefix="1">
      <alignment horizontal="center" wrapText="1"/>
      <protection/>
    </xf>
    <xf numFmtId="193" fontId="254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61" applyNumberFormat="1" applyFont="1" applyFill="1" applyBorder="1" applyAlignment="1" applyProtection="1" quotePrefix="1">
      <alignment horizontal="center" wrapText="1"/>
      <protection/>
    </xf>
    <xf numFmtId="193" fontId="45" fillId="39" borderId="136" xfId="61" applyNumberFormat="1" applyFont="1" applyFill="1" applyBorder="1" applyAlignment="1" applyProtection="1" quotePrefix="1">
      <alignment horizontal="center" wrapText="1"/>
      <protection/>
    </xf>
    <xf numFmtId="176" fontId="45" fillId="32" borderId="26" xfId="61" applyNumberFormat="1" applyFont="1" applyFill="1" applyBorder="1" applyAlignment="1" applyProtection="1">
      <alignment horizontal="center" vertical="center" wrapText="1"/>
      <protection/>
    </xf>
    <xf numFmtId="0" fontId="73" fillId="39" borderId="126" xfId="61" applyNumberFormat="1" applyFont="1" applyFill="1" applyBorder="1" applyAlignment="1" applyProtection="1" quotePrefix="1">
      <alignment horizontal="center" wrapText="1"/>
      <protection/>
    </xf>
    <xf numFmtId="0" fontId="45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31" xfId="61" applyFont="1" applyFill="1" applyBorder="1" applyAlignment="1" applyProtection="1" quotePrefix="1">
      <alignment horizontal="left" vertical="top"/>
      <protection/>
    </xf>
    <xf numFmtId="0" fontId="46" fillId="39" borderId="56" xfId="61" applyFont="1" applyFill="1" applyBorder="1" applyAlignment="1" applyProtection="1" quotePrefix="1">
      <alignment horizontal="center" vertical="top"/>
      <protection/>
    </xf>
    <xf numFmtId="0" fontId="46" fillId="39" borderId="57" xfId="61" applyFont="1" applyFill="1" applyBorder="1" applyAlignment="1" applyProtection="1" quotePrefix="1">
      <alignment horizontal="center" vertical="top"/>
      <protection/>
    </xf>
    <xf numFmtId="194" fontId="255" fillId="42" borderId="132" xfId="61" applyNumberFormat="1" applyFont="1" applyFill="1" applyBorder="1" applyAlignment="1" applyProtection="1" quotePrefix="1">
      <alignment horizontal="center"/>
      <protection/>
    </xf>
    <xf numFmtId="177" fontId="292" fillId="42" borderId="132" xfId="61" applyNumberFormat="1" applyFont="1" applyFill="1" applyBorder="1" applyAlignment="1" applyProtection="1" quotePrefix="1">
      <alignment horizontal="center"/>
      <protection/>
    </xf>
    <xf numFmtId="194" fontId="238" fillId="61" borderId="132" xfId="61" applyNumberFormat="1" applyFont="1" applyFill="1" applyBorder="1" applyAlignment="1" applyProtection="1" quotePrefix="1">
      <alignment horizontal="center"/>
      <protection/>
    </xf>
    <xf numFmtId="177" fontId="236" fillId="61" borderId="132" xfId="61" applyNumberFormat="1" applyFont="1" applyFill="1" applyBorder="1" applyAlignment="1" applyProtection="1" quotePrefix="1">
      <alignment horizontal="center"/>
      <protection/>
    </xf>
    <xf numFmtId="177" fontId="38" fillId="32" borderId="0" xfId="61" applyNumberFormat="1" applyFont="1" applyFill="1" applyAlignment="1" applyProtection="1">
      <alignment horizontal="right"/>
      <protection/>
    </xf>
    <xf numFmtId="177" fontId="291" fillId="62" borderId="132" xfId="61" applyNumberFormat="1" applyFont="1" applyFill="1" applyBorder="1" applyAlignment="1" applyProtection="1" quotePrefix="1">
      <alignment horizontal="center"/>
      <protection/>
    </xf>
    <xf numFmtId="177" fontId="45" fillId="39" borderId="137" xfId="61" applyNumberFormat="1" applyFont="1" applyFill="1" applyBorder="1" applyAlignment="1" applyProtection="1" quotePrefix="1">
      <alignment horizontal="center"/>
      <protection/>
    </xf>
    <xf numFmtId="0" fontId="45" fillId="32" borderId="26" xfId="61" applyFont="1" applyFill="1" applyBorder="1" applyAlignment="1" applyProtection="1">
      <alignment horizontal="center"/>
      <protection/>
    </xf>
    <xf numFmtId="194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5" fillId="39" borderId="61" xfId="61" applyFont="1" applyFill="1" applyBorder="1" applyAlignment="1" applyProtection="1" quotePrefix="1">
      <alignment horizontal="center"/>
      <protection/>
    </xf>
    <xf numFmtId="0" fontId="45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5" fillId="39" borderId="61" xfId="61" applyNumberFormat="1" applyFont="1" applyFill="1" applyBorder="1" applyAlignment="1" applyProtection="1" quotePrefix="1">
      <alignment horizontal="center"/>
      <protection/>
    </xf>
    <xf numFmtId="0" fontId="61" fillId="39" borderId="40" xfId="61" applyFont="1" applyFill="1" applyBorder="1" applyAlignment="1" applyProtection="1" quotePrefix="1">
      <alignment horizontal="left"/>
      <protection/>
    </xf>
    <xf numFmtId="0" fontId="61" fillId="39" borderId="25" xfId="61" applyFont="1" applyFill="1" applyBorder="1" applyAlignment="1" applyProtection="1" quotePrefix="1">
      <alignment horizontal="left"/>
      <protection/>
    </xf>
    <xf numFmtId="0" fontId="61" fillId="39" borderId="98" xfId="61" applyFont="1" applyFill="1" applyBorder="1" applyAlignment="1" applyProtection="1" quotePrefix="1">
      <alignment horizontal="left"/>
      <protection/>
    </xf>
    <xf numFmtId="0" fontId="293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5" fontId="29" fillId="39" borderId="100" xfId="61" applyNumberFormat="1" applyFont="1" applyFill="1" applyBorder="1" applyAlignment="1" applyProtection="1">
      <alignment/>
      <protection/>
    </xf>
    <xf numFmtId="195" fontId="45" fillId="39" borderId="100" xfId="61" applyNumberFormat="1" applyFont="1" applyFill="1" applyBorder="1" applyAlignment="1" applyProtection="1">
      <alignment/>
      <protection/>
    </xf>
    <xf numFmtId="195" fontId="38" fillId="32" borderId="0" xfId="61" applyNumberFormat="1" applyFont="1" applyFill="1" applyAlignment="1" applyProtection="1">
      <alignment horizontal="right"/>
      <protection/>
    </xf>
    <xf numFmtId="195" fontId="29" fillId="39" borderId="139" xfId="61" applyNumberFormat="1" applyFont="1" applyFill="1" applyBorder="1" applyAlignment="1" applyProtection="1">
      <alignment/>
      <protection/>
    </xf>
    <xf numFmtId="195" fontId="45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9" fillId="39" borderId="82" xfId="61" applyNumberFormat="1" applyFont="1" applyFill="1" applyBorder="1" applyAlignment="1" applyProtection="1">
      <alignment/>
      <protection/>
    </xf>
    <xf numFmtId="195" fontId="45" fillId="39" borderId="82" xfId="61" applyNumberFormat="1" applyFont="1" applyFill="1" applyBorder="1" applyAlignment="1" applyProtection="1">
      <alignment/>
      <protection/>
    </xf>
    <xf numFmtId="195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9" fillId="39" borderId="129" xfId="61" applyNumberFormat="1" applyFont="1" applyFill="1" applyBorder="1" applyAlignment="1" applyProtection="1">
      <alignment/>
      <protection/>
    </xf>
    <xf numFmtId="195" fontId="45" fillId="39" borderId="129" xfId="61" applyNumberFormat="1" applyFont="1" applyFill="1" applyBorder="1" applyAlignment="1" applyProtection="1">
      <alignment/>
      <protection/>
    </xf>
    <xf numFmtId="195" fontId="45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9" fillId="39" borderId="64" xfId="61" applyNumberFormat="1" applyFont="1" applyFill="1" applyBorder="1" applyAlignment="1" applyProtection="1">
      <alignment/>
      <protection/>
    </xf>
    <xf numFmtId="195" fontId="45" fillId="39" borderId="64" xfId="61" applyNumberFormat="1" applyFont="1" applyFill="1" applyBorder="1" applyAlignment="1" applyProtection="1">
      <alignment/>
      <protection/>
    </xf>
    <xf numFmtId="195" fontId="45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9" fillId="39" borderId="66" xfId="61" applyNumberFormat="1" applyFont="1" applyFill="1" applyBorder="1" applyAlignment="1" applyProtection="1">
      <alignment/>
      <protection/>
    </xf>
    <xf numFmtId="195" fontId="45" fillId="39" borderId="66" xfId="61" applyNumberFormat="1" applyFont="1" applyFill="1" applyBorder="1" applyAlignment="1" applyProtection="1">
      <alignment/>
      <protection/>
    </xf>
    <xf numFmtId="195" fontId="45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8" xfId="71" applyNumberFormat="1" applyFont="1" applyFill="1" applyBorder="1" applyAlignment="1" applyProtection="1">
      <alignment/>
      <protection/>
    </xf>
    <xf numFmtId="195" fontId="29" fillId="32" borderId="61" xfId="61" applyNumberFormat="1" applyFont="1" applyFill="1" applyBorder="1" applyAlignment="1" applyProtection="1">
      <alignment/>
      <protection/>
    </xf>
    <xf numFmtId="195" fontId="45" fillId="32" borderId="61" xfId="61" applyNumberFormat="1" applyFont="1" applyFill="1" applyBorder="1" applyAlignment="1" applyProtection="1">
      <alignment/>
      <protection/>
    </xf>
    <xf numFmtId="195" fontId="45" fillId="32" borderId="138" xfId="61" applyNumberFormat="1" applyFont="1" applyFill="1" applyBorder="1" applyAlignment="1" applyProtection="1">
      <alignment/>
      <protection/>
    </xf>
    <xf numFmtId="195" fontId="45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5" fontId="45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9" fillId="45" borderId="100" xfId="61" applyNumberFormat="1" applyFont="1" applyFill="1" applyBorder="1" applyAlignment="1" applyProtection="1">
      <alignment/>
      <protection/>
    </xf>
    <xf numFmtId="195" fontId="45" fillId="45" borderId="100" xfId="61" applyNumberFormat="1" applyFont="1" applyFill="1" applyBorder="1" applyAlignment="1" applyProtection="1">
      <alignment/>
      <protection/>
    </xf>
    <xf numFmtId="195" fontId="45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9" fillId="45" borderId="129" xfId="61" applyNumberFormat="1" applyFont="1" applyFill="1" applyBorder="1" applyAlignment="1" applyProtection="1">
      <alignment/>
      <protection/>
    </xf>
    <xf numFmtId="195" fontId="45" fillId="45" borderId="129" xfId="61" applyNumberFormat="1" applyFont="1" applyFill="1" applyBorder="1" applyAlignment="1" applyProtection="1">
      <alignment/>
      <protection/>
    </xf>
    <xf numFmtId="195" fontId="45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9" fillId="45" borderId="64" xfId="61" applyNumberFormat="1" applyFont="1" applyFill="1" applyBorder="1" applyAlignment="1" applyProtection="1">
      <alignment/>
      <protection/>
    </xf>
    <xf numFmtId="195" fontId="45" fillId="45" borderId="64" xfId="61" applyNumberFormat="1" applyFont="1" applyFill="1" applyBorder="1" applyAlignment="1" applyProtection="1">
      <alignment/>
      <protection/>
    </xf>
    <xf numFmtId="195" fontId="45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9" fillId="45" borderId="66" xfId="61" applyNumberFormat="1" applyFont="1" applyFill="1" applyBorder="1" applyAlignment="1" applyProtection="1">
      <alignment/>
      <protection/>
    </xf>
    <xf numFmtId="195" fontId="45" fillId="45" borderId="66" xfId="61" applyNumberFormat="1" applyFont="1" applyFill="1" applyBorder="1" applyAlignment="1" applyProtection="1">
      <alignment/>
      <protection/>
    </xf>
    <xf numFmtId="195" fontId="45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3" fillId="45" borderId="62" xfId="61" applyNumberFormat="1" applyFont="1" applyFill="1" applyBorder="1" applyAlignment="1" applyProtection="1">
      <alignment/>
      <protection/>
    </xf>
    <xf numFmtId="195" fontId="77" fillId="45" borderId="62" xfId="61" applyNumberFormat="1" applyFont="1" applyFill="1" applyBorder="1" applyAlignment="1" applyProtection="1">
      <alignment/>
      <protection/>
    </xf>
    <xf numFmtId="195" fontId="77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3" fillId="45" borderId="64" xfId="61" applyNumberFormat="1" applyFont="1" applyFill="1" applyBorder="1" applyAlignment="1" applyProtection="1">
      <alignment/>
      <protection/>
    </xf>
    <xf numFmtId="195" fontId="77" fillId="45" borderId="64" xfId="61" applyNumberFormat="1" applyFont="1" applyFill="1" applyBorder="1" applyAlignment="1" applyProtection="1">
      <alignment/>
      <protection/>
    </xf>
    <xf numFmtId="195" fontId="77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3" fillId="45" borderId="63" xfId="61" applyNumberFormat="1" applyFont="1" applyFill="1" applyBorder="1" applyAlignment="1" applyProtection="1">
      <alignment/>
      <protection/>
    </xf>
    <xf numFmtId="195" fontId="77" fillId="45" borderId="63" xfId="61" applyNumberFormat="1" applyFont="1" applyFill="1" applyBorder="1" applyAlignment="1" applyProtection="1">
      <alignment/>
      <protection/>
    </xf>
    <xf numFmtId="195" fontId="77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8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5" fillId="42" borderId="150" xfId="61" applyFont="1" applyFill="1" applyBorder="1" applyAlignment="1" applyProtection="1">
      <alignment horizontal="left"/>
      <protection/>
    </xf>
    <xf numFmtId="0" fontId="45" fillId="42" borderId="151" xfId="61" applyFont="1" applyFill="1" applyBorder="1" applyAlignment="1" applyProtection="1">
      <alignment horizontal="left"/>
      <protection/>
    </xf>
    <xf numFmtId="0" fontId="45" fillId="42" borderId="152" xfId="61" applyFont="1" applyFill="1" applyBorder="1" applyAlignment="1" applyProtection="1">
      <alignment horizontal="left"/>
      <protection/>
    </xf>
    <xf numFmtId="195" fontId="29" fillId="42" borderId="130" xfId="61" applyNumberFormat="1" applyFont="1" applyFill="1" applyBorder="1" applyAlignment="1" applyProtection="1">
      <alignment/>
      <protection/>
    </xf>
    <xf numFmtId="195" fontId="45" fillId="42" borderId="130" xfId="61" applyNumberFormat="1" applyFont="1" applyFill="1" applyBorder="1" applyAlignment="1" applyProtection="1">
      <alignment/>
      <protection/>
    </xf>
    <xf numFmtId="195" fontId="45" fillId="42" borderId="153" xfId="61" applyNumberFormat="1" applyFont="1" applyFill="1" applyBorder="1" applyAlignment="1" applyProtection="1">
      <alignment/>
      <protection/>
    </xf>
    <xf numFmtId="195" fontId="45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8" xfId="71" applyNumberFormat="1" applyFont="1" applyFill="1" applyBorder="1" applyAlignment="1" applyProtection="1">
      <alignment/>
      <protection/>
    </xf>
    <xf numFmtId="195" fontId="29" fillId="48" borderId="61" xfId="61" applyNumberFormat="1" applyFont="1" applyFill="1" applyBorder="1" applyAlignment="1" applyProtection="1">
      <alignment/>
      <protection/>
    </xf>
    <xf numFmtId="195" fontId="45" fillId="48" borderId="61" xfId="61" applyNumberFormat="1" applyFont="1" applyFill="1" applyBorder="1" applyAlignment="1" applyProtection="1">
      <alignment/>
      <protection/>
    </xf>
    <xf numFmtId="195" fontId="45" fillId="48" borderId="138" xfId="61" applyNumberFormat="1" applyFont="1" applyFill="1" applyBorder="1" applyAlignment="1" applyProtection="1">
      <alignment/>
      <protection/>
    </xf>
    <xf numFmtId="195" fontId="29" fillId="39" borderId="63" xfId="61" applyNumberFormat="1" applyFont="1" applyFill="1" applyBorder="1" applyAlignment="1" applyProtection="1">
      <alignment/>
      <protection/>
    </xf>
    <xf numFmtId="195" fontId="45" fillId="39" borderId="63" xfId="61" applyNumberFormat="1" applyFont="1" applyFill="1" applyBorder="1" applyAlignment="1" applyProtection="1">
      <alignment/>
      <protection/>
    </xf>
    <xf numFmtId="195" fontId="45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8" xfId="71" applyNumberFormat="1" applyFont="1" applyFill="1" applyBorder="1" applyAlignment="1" applyProtection="1">
      <alignment/>
      <protection/>
    </xf>
    <xf numFmtId="195" fontId="73" fillId="45" borderId="19" xfId="61" applyNumberFormat="1" applyFont="1" applyFill="1" applyBorder="1" applyAlignment="1" applyProtection="1">
      <alignment/>
      <protection/>
    </xf>
    <xf numFmtId="195" fontId="77" fillId="45" borderId="19" xfId="61" applyNumberFormat="1" applyFont="1" applyFill="1" applyBorder="1" applyAlignment="1" applyProtection="1">
      <alignment/>
      <protection/>
    </xf>
    <xf numFmtId="195" fontId="77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8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5" fillId="63" borderId="150" xfId="61" applyFont="1" applyFill="1" applyBorder="1" applyAlignment="1" applyProtection="1" quotePrefix="1">
      <alignment horizontal="left"/>
      <protection/>
    </xf>
    <xf numFmtId="0" fontId="45" fillId="63" borderId="151" xfId="61" applyFont="1" applyFill="1" applyBorder="1" applyAlignment="1" applyProtection="1" quotePrefix="1">
      <alignment horizontal="left"/>
      <protection/>
    </xf>
    <xf numFmtId="0" fontId="45" fillId="63" borderId="152" xfId="61" applyFont="1" applyFill="1" applyBorder="1" applyAlignment="1" applyProtection="1" quotePrefix="1">
      <alignment horizontal="left"/>
      <protection/>
    </xf>
    <xf numFmtId="195" fontId="29" fillId="47" borderId="130" xfId="61" applyNumberFormat="1" applyFont="1" applyFill="1" applyBorder="1" applyAlignment="1" applyProtection="1">
      <alignment/>
      <protection/>
    </xf>
    <xf numFmtId="195" fontId="45" fillId="47" borderId="130" xfId="61" applyNumberFormat="1" applyFont="1" applyFill="1" applyBorder="1" applyAlignment="1" applyProtection="1">
      <alignment/>
      <protection/>
    </xf>
    <xf numFmtId="195" fontId="45" fillId="63" borderId="130" xfId="61" applyNumberFormat="1" applyFont="1" applyFill="1" applyBorder="1" applyAlignment="1" applyProtection="1">
      <alignment/>
      <protection/>
    </xf>
    <xf numFmtId="195" fontId="45" fillId="63" borderId="153" xfId="61" applyNumberFormat="1" applyFont="1" applyFill="1" applyBorder="1" applyAlignment="1" applyProtection="1">
      <alignment/>
      <protection/>
    </xf>
    <xf numFmtId="176" fontId="29" fillId="32" borderId="0" xfId="61" applyNumberFormat="1" applyFont="1" applyFill="1" applyProtection="1">
      <alignment/>
      <protection/>
    </xf>
    <xf numFmtId="176" fontId="29" fillId="55" borderId="0" xfId="61" applyNumberFormat="1" applyFont="1" applyFill="1" applyBorder="1" applyProtection="1">
      <alignment/>
      <protection/>
    </xf>
    <xf numFmtId="176" fontId="45" fillId="55" borderId="0" xfId="61" applyNumberFormat="1" applyFont="1" applyFill="1" applyBorder="1" applyProtection="1">
      <alignment/>
      <protection/>
    </xf>
    <xf numFmtId="0" fontId="45" fillId="5" borderId="150" xfId="61" applyFont="1" applyFill="1" applyBorder="1" applyAlignment="1" applyProtection="1">
      <alignment horizontal="left"/>
      <protection/>
    </xf>
    <xf numFmtId="0" fontId="45" fillId="5" borderId="151" xfId="61" applyFont="1" applyFill="1" applyBorder="1" applyAlignment="1" applyProtection="1">
      <alignment horizontal="left"/>
      <protection/>
    </xf>
    <xf numFmtId="0" fontId="45" fillId="5" borderId="152" xfId="61" applyFont="1" applyFill="1" applyBorder="1" applyAlignment="1" applyProtection="1">
      <alignment horizontal="left"/>
      <protection/>
    </xf>
    <xf numFmtId="195" fontId="29" fillId="5" borderId="130" xfId="61" applyNumberFormat="1" applyFont="1" applyFill="1" applyBorder="1" applyAlignment="1" applyProtection="1">
      <alignment/>
      <protection/>
    </xf>
    <xf numFmtId="195" fontId="45" fillId="5" borderId="130" xfId="61" applyNumberFormat="1" applyFont="1" applyFill="1" applyBorder="1" applyAlignment="1" applyProtection="1">
      <alignment/>
      <protection/>
    </xf>
    <xf numFmtId="195" fontId="45" fillId="5" borderId="153" xfId="61" applyNumberFormat="1" applyFont="1" applyFill="1" applyBorder="1" applyAlignment="1" applyProtection="1">
      <alignment/>
      <protection/>
    </xf>
    <xf numFmtId="187" fontId="279" fillId="39" borderId="82" xfId="61" applyNumberFormat="1" applyFont="1" applyFill="1" applyBorder="1" applyAlignment="1" applyProtection="1" quotePrefix="1">
      <alignment/>
      <protection/>
    </xf>
    <xf numFmtId="187" fontId="278" fillId="39" borderId="82" xfId="61" applyNumberFormat="1" applyFont="1" applyFill="1" applyBorder="1" applyAlignment="1" applyProtection="1" quotePrefix="1">
      <alignment/>
      <protection/>
    </xf>
    <xf numFmtId="187" fontId="278" fillId="39" borderId="140" xfId="61" applyNumberFormat="1" applyFont="1" applyFill="1" applyBorder="1" applyAlignment="1" applyProtection="1" quotePrefix="1">
      <alignment/>
      <protection/>
    </xf>
    <xf numFmtId="1" fontId="45" fillId="32" borderId="0" xfId="61" applyNumberFormat="1" applyFont="1" applyFill="1" applyBorder="1" applyAlignment="1" applyProtection="1">
      <alignment horizontal="right"/>
      <protection/>
    </xf>
    <xf numFmtId="3" fontId="74" fillId="39" borderId="125" xfId="61" applyNumberFormat="1" applyFont="1" applyFill="1" applyBorder="1" applyAlignment="1" applyProtection="1">
      <alignment horizontal="center"/>
      <protection/>
    </xf>
    <xf numFmtId="3" fontId="74" fillId="39" borderId="47" xfId="61" applyNumberFormat="1" applyFont="1" applyFill="1" applyBorder="1" applyAlignment="1" applyProtection="1">
      <alignment horizontal="center"/>
      <protection/>
    </xf>
    <xf numFmtId="3" fontId="74" fillId="39" borderId="147" xfId="61" applyNumberFormat="1" applyFont="1" applyFill="1" applyBorder="1" applyAlignment="1" applyProtection="1">
      <alignment horizontal="center"/>
      <protection/>
    </xf>
    <xf numFmtId="0" fontId="46" fillId="42" borderId="154" xfId="61" applyFont="1" applyFill="1" applyBorder="1" applyAlignment="1" applyProtection="1">
      <alignment horizontal="left"/>
      <protection/>
    </xf>
    <xf numFmtId="0" fontId="46" fillId="42" borderId="155" xfId="61" applyFont="1" applyFill="1" applyBorder="1" applyAlignment="1" applyProtection="1">
      <alignment horizontal="left"/>
      <protection/>
    </xf>
    <xf numFmtId="0" fontId="46" fillId="42" borderId="156" xfId="61" applyFont="1" applyFill="1" applyBorder="1" applyAlignment="1" applyProtection="1">
      <alignment horizontal="left"/>
      <protection/>
    </xf>
    <xf numFmtId="195" fontId="29" fillId="42" borderId="101" xfId="61" applyNumberFormat="1" applyFont="1" applyFill="1" applyBorder="1" applyAlignment="1" applyProtection="1">
      <alignment/>
      <protection/>
    </xf>
    <xf numFmtId="195" fontId="45" fillId="42" borderId="101" xfId="61" applyNumberFormat="1" applyFont="1" applyFill="1" applyBorder="1" applyAlignment="1" applyProtection="1">
      <alignment/>
      <protection/>
    </xf>
    <xf numFmtId="195" fontId="45" fillId="42" borderId="157" xfId="61" applyNumberFormat="1" applyFont="1" applyFill="1" applyBorder="1" applyAlignment="1" applyProtection="1">
      <alignment/>
      <protection/>
    </xf>
    <xf numFmtId="195" fontId="29" fillId="32" borderId="0" xfId="61" applyNumberFormat="1" applyFont="1" applyFill="1" applyBorder="1" applyAlignment="1" applyProtection="1" quotePrefix="1">
      <alignment horizontal="right"/>
      <protection/>
    </xf>
    <xf numFmtId="187" fontId="46" fillId="42" borderId="113" xfId="61" applyNumberFormat="1" applyFont="1" applyFill="1" applyBorder="1" applyAlignment="1" applyProtection="1">
      <alignment horizontal="left"/>
      <protection/>
    </xf>
    <xf numFmtId="187" fontId="46" fillId="42" borderId="117" xfId="61" applyNumberFormat="1" applyFont="1" applyFill="1" applyBorder="1" applyAlignment="1" applyProtection="1">
      <alignment horizontal="left"/>
      <protection/>
    </xf>
    <xf numFmtId="187" fontId="46" fillId="42" borderId="114" xfId="61" applyNumberFormat="1" applyFont="1" applyFill="1" applyBorder="1" applyAlignment="1" applyProtection="1">
      <alignment horizontal="left"/>
      <protection/>
    </xf>
    <xf numFmtId="187" fontId="38" fillId="32" borderId="0" xfId="61" applyNumberFormat="1" applyFont="1" applyFill="1" applyAlignment="1" applyProtection="1">
      <alignment horizontal="right"/>
      <protection/>
    </xf>
    <xf numFmtId="195" fontId="29" fillId="42" borderId="89" xfId="61" applyNumberFormat="1" applyFont="1" applyFill="1" applyBorder="1" applyAlignment="1" applyProtection="1">
      <alignment/>
      <protection/>
    </xf>
    <xf numFmtId="195" fontId="45" fillId="42" borderId="89" xfId="61" applyNumberFormat="1" applyFont="1" applyFill="1" applyBorder="1" applyAlignment="1" applyProtection="1">
      <alignment/>
      <protection/>
    </xf>
    <xf numFmtId="195" fontId="45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9" fillId="63" borderId="130" xfId="61" applyNumberFormat="1" applyFont="1" applyFill="1" applyBorder="1" applyAlignment="1" applyProtection="1">
      <alignment/>
      <protection/>
    </xf>
    <xf numFmtId="38" fontId="252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9" fillId="64" borderId="66" xfId="61" applyNumberFormat="1" applyFont="1" applyFill="1" applyBorder="1" applyAlignment="1" applyProtection="1">
      <alignment/>
      <protection/>
    </xf>
    <xf numFmtId="195" fontId="45" fillId="64" borderId="66" xfId="61" applyNumberFormat="1" applyFont="1" applyFill="1" applyBorder="1" applyAlignment="1" applyProtection="1">
      <alignment/>
      <protection/>
    </xf>
    <xf numFmtId="195" fontId="45" fillId="64" borderId="145" xfId="61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5" fillId="39" borderId="113" xfId="61" applyFont="1" applyFill="1" applyBorder="1" applyAlignment="1" applyProtection="1">
      <alignment horizontal="left"/>
      <protection/>
    </xf>
    <xf numFmtId="0" fontId="45" fillId="39" borderId="117" xfId="61" applyFont="1" applyFill="1" applyBorder="1" applyAlignment="1" applyProtection="1">
      <alignment horizontal="left"/>
      <protection/>
    </xf>
    <xf numFmtId="0" fontId="45" fillId="39" borderId="114" xfId="61" applyFont="1" applyFill="1" applyBorder="1" applyAlignment="1" applyProtection="1">
      <alignment horizontal="left"/>
      <protection/>
    </xf>
    <xf numFmtId="195" fontId="29" fillId="39" borderId="89" xfId="61" applyNumberFormat="1" applyFont="1" applyFill="1" applyBorder="1" applyAlignment="1" applyProtection="1">
      <alignment/>
      <protection/>
    </xf>
    <xf numFmtId="195" fontId="45" fillId="39" borderId="89" xfId="61" applyNumberFormat="1" applyFont="1" applyFill="1" applyBorder="1" applyAlignment="1" applyProtection="1">
      <alignment/>
      <protection/>
    </xf>
    <xf numFmtId="195" fontId="45" fillId="39" borderId="158" xfId="61" applyNumberFormat="1" applyFont="1" applyFill="1" applyBorder="1" applyAlignment="1" applyProtection="1">
      <alignment/>
      <protection/>
    </xf>
    <xf numFmtId="187" fontId="278" fillId="32" borderId="105" xfId="61" applyNumberFormat="1" applyFont="1" applyFill="1" applyBorder="1" applyAlignment="1" applyProtection="1" quotePrefix="1">
      <alignment/>
      <protection/>
    </xf>
    <xf numFmtId="187" fontId="278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78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37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5" fillId="32" borderId="0" xfId="61" applyNumberFormat="1" applyFont="1" applyFill="1" applyBorder="1" applyAlignment="1" applyProtection="1">
      <alignment horizontal="center"/>
      <protection/>
    </xf>
    <xf numFmtId="0" fontId="45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0" fillId="39" borderId="99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79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6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8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13" fillId="39" borderId="163" xfId="61" applyNumberFormat="1" applyFont="1" applyFill="1" applyBorder="1" applyAlignment="1" applyProtection="1">
      <alignment horizontal="center"/>
      <protection/>
    </xf>
    <xf numFmtId="0" fontId="8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79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25" fillId="36" borderId="153" xfId="61" applyNumberFormat="1" applyFont="1" applyFill="1" applyBorder="1" applyAlignment="1" applyProtection="1">
      <alignment horizontal="center"/>
      <protection/>
    </xf>
    <xf numFmtId="0" fontId="13" fillId="39" borderId="168" xfId="61" applyNumberFormat="1" applyFont="1" applyFill="1" applyBorder="1" applyAlignment="1" applyProtection="1">
      <alignment horizontal="center"/>
      <protection/>
    </xf>
    <xf numFmtId="0" fontId="8" fillId="39" borderId="169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294" fillId="65" borderId="159" xfId="61" applyNumberFormat="1" applyFont="1" applyFill="1" applyBorder="1" applyAlignment="1" applyProtection="1">
      <alignment horizontal="center"/>
      <protection/>
    </xf>
    <xf numFmtId="188" fontId="295" fillId="65" borderId="160" xfId="61" applyNumberFormat="1" applyFont="1" applyFill="1" applyBorder="1" applyAlignment="1" applyProtection="1">
      <alignment horizontal="center"/>
      <protection/>
    </xf>
    <xf numFmtId="188" fontId="296" fillId="66" borderId="159" xfId="61" applyNumberFormat="1" applyFont="1" applyFill="1" applyBorder="1" applyAlignment="1" applyProtection="1">
      <alignment horizontal="center"/>
      <protection/>
    </xf>
    <xf numFmtId="188" fontId="297" fillId="66" borderId="160" xfId="61" applyNumberFormat="1" applyFont="1" applyFill="1" applyBorder="1" applyAlignment="1" applyProtection="1">
      <alignment horizontal="center"/>
      <protection/>
    </xf>
    <xf numFmtId="188" fontId="298" fillId="67" borderId="161" xfId="61" applyNumberFormat="1" applyFont="1" applyFill="1" applyBorder="1" applyAlignment="1" applyProtection="1">
      <alignment horizontal="center"/>
      <protection/>
    </xf>
    <xf numFmtId="188" fontId="299" fillId="36" borderId="162" xfId="61" applyNumberFormat="1" applyFont="1" applyFill="1" applyBorder="1" applyAlignment="1" applyProtection="1">
      <alignment horizontal="center"/>
      <protection/>
    </xf>
    <xf numFmtId="188" fontId="13" fillId="39" borderId="163" xfId="61" applyNumberFormat="1" applyFont="1" applyFill="1" applyBorder="1" applyAlignment="1" applyProtection="1">
      <alignment horizontal="center"/>
      <protection/>
    </xf>
    <xf numFmtId="188" fontId="8" fillId="39" borderId="164" xfId="61" applyNumberFormat="1" applyFont="1" applyFill="1" applyBorder="1" applyAlignment="1" applyProtection="1">
      <alignment horizontal="center"/>
      <protection/>
    </xf>
    <xf numFmtId="188" fontId="294" fillId="65" borderId="165" xfId="61" applyNumberFormat="1" applyFont="1" applyFill="1" applyBorder="1" applyAlignment="1" applyProtection="1">
      <alignment horizontal="center"/>
      <protection/>
    </xf>
    <xf numFmtId="188" fontId="295" fillId="65" borderId="166" xfId="61" applyNumberFormat="1" applyFont="1" applyFill="1" applyBorder="1" applyAlignment="1" applyProtection="1">
      <alignment horizontal="center"/>
      <protection/>
    </xf>
    <xf numFmtId="188" fontId="296" fillId="66" borderId="165" xfId="61" applyNumberFormat="1" applyFont="1" applyFill="1" applyBorder="1" applyAlignment="1" applyProtection="1">
      <alignment horizontal="center"/>
      <protection/>
    </xf>
    <xf numFmtId="188" fontId="297" fillId="66" borderId="166" xfId="61" applyNumberFormat="1" applyFont="1" applyFill="1" applyBorder="1" applyAlignment="1" applyProtection="1">
      <alignment horizontal="center"/>
      <protection/>
    </xf>
    <xf numFmtId="188" fontId="298" fillId="67" borderId="167" xfId="61" applyNumberFormat="1" applyFont="1" applyFill="1" applyBorder="1" applyAlignment="1" applyProtection="1">
      <alignment horizontal="center"/>
      <protection/>
    </xf>
    <xf numFmtId="188" fontId="299" fillId="36" borderId="153" xfId="61" applyNumberFormat="1" applyFont="1" applyFill="1" applyBorder="1" applyAlignment="1" applyProtection="1">
      <alignment horizontal="center"/>
      <protection/>
    </xf>
    <xf numFmtId="188" fontId="13" fillId="39" borderId="168" xfId="61" applyNumberFormat="1" applyFont="1" applyFill="1" applyBorder="1" applyAlignment="1" applyProtection="1">
      <alignment horizontal="center"/>
      <protection/>
    </xf>
    <xf numFmtId="188" fontId="8" fillId="39" borderId="169" xfId="61" applyNumberFormat="1" applyFont="1" applyFill="1" applyBorder="1" applyAlignment="1" applyProtection="1">
      <alignment horizontal="center"/>
      <protection/>
    </xf>
    <xf numFmtId="0" fontId="211" fillId="0" borderId="0" xfId="61" applyProtection="1">
      <alignment/>
      <protection/>
    </xf>
    <xf numFmtId="0" fontId="211" fillId="0" borderId="0" xfId="61" applyNumberFormat="1" applyProtection="1">
      <alignment/>
      <protection/>
    </xf>
    <xf numFmtId="184" fontId="234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6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0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58" applyNumberFormat="1" applyFont="1" applyFill="1" applyBorder="1" applyAlignment="1" applyProtection="1">
      <alignment horizontal="center" vertical="center"/>
      <protection/>
    </xf>
    <xf numFmtId="3" fontId="274" fillId="32" borderId="61" xfId="58" applyNumberFormat="1" applyFont="1" applyFill="1" applyBorder="1" applyAlignment="1" applyProtection="1">
      <alignment horizontal="right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3" fillId="5" borderId="61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8" fillId="39" borderId="100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vertical="center"/>
      <protection/>
    </xf>
    <xf numFmtId="3" fontId="8" fillId="39" borderId="19" xfId="58" applyNumberFormat="1" applyFont="1" applyFill="1" applyBorder="1" applyAlignment="1" applyProtection="1">
      <alignment vertical="center"/>
      <protection/>
    </xf>
    <xf numFmtId="3" fontId="8" fillId="39" borderId="64" xfId="58" applyNumberFormat="1" applyFont="1" applyFill="1" applyBorder="1" applyAlignment="1" applyProtection="1">
      <alignment vertical="center"/>
      <protection/>
    </xf>
    <xf numFmtId="3" fontId="8" fillId="39" borderId="63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vertical="center"/>
      <protection/>
    </xf>
    <xf numFmtId="3" fontId="8" fillId="39" borderId="26" xfId="58" applyNumberFormat="1" applyFont="1" applyFill="1" applyBorder="1" applyAlignment="1" applyProtection="1">
      <alignment vertical="center"/>
      <protection/>
    </xf>
    <xf numFmtId="3" fontId="8" fillId="39" borderId="25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8" fillId="39" borderId="19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8" fillId="39" borderId="86" xfId="58" applyNumberFormat="1" applyFont="1" applyFill="1" applyBorder="1" applyAlignment="1" applyProtection="1">
      <alignment vertical="center"/>
      <protection/>
    </xf>
    <xf numFmtId="0" fontId="46" fillId="43" borderId="19" xfId="58" applyFont="1" applyFill="1" applyBorder="1" applyAlignment="1" applyProtection="1">
      <alignment horizontal="center" vertical="center" wrapText="1"/>
      <protection/>
    </xf>
    <xf numFmtId="3" fontId="46" fillId="39" borderId="61" xfId="58" applyNumberFormat="1" applyFont="1" applyFill="1" applyBorder="1" applyAlignment="1" applyProtection="1" quotePrefix="1">
      <alignment horizontal="center" vertical="center"/>
      <protection/>
    </xf>
    <xf numFmtId="3" fontId="8" fillId="39" borderId="170" xfId="58" applyNumberFormat="1" applyFont="1" applyFill="1" applyBorder="1" applyAlignment="1" applyProtection="1">
      <alignment vertical="center"/>
      <protection/>
    </xf>
    <xf numFmtId="3" fontId="8" fillId="39" borderId="98" xfId="58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58" applyNumberFormat="1" applyFont="1" applyFill="1" applyBorder="1" applyAlignment="1" applyProtection="1">
      <alignment horizontal="center" vertical="center"/>
      <protection locked="0"/>
    </xf>
    <xf numFmtId="0" fontId="301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30" xfId="58" applyNumberFormat="1" applyFont="1" applyFill="1" applyBorder="1" applyAlignment="1" applyProtection="1">
      <alignment horizontal="right" vertical="center"/>
      <protection locked="0"/>
    </xf>
    <xf numFmtId="3" fontId="13" fillId="39" borderId="39" xfId="58" applyNumberFormat="1" applyFont="1" applyFill="1" applyBorder="1" applyAlignment="1" applyProtection="1">
      <alignment horizontal="right" vertical="center"/>
      <protection locked="0"/>
    </xf>
    <xf numFmtId="3" fontId="13" fillId="39" borderId="34" xfId="58" applyNumberFormat="1" applyFont="1" applyFill="1" applyBorder="1" applyAlignment="1" applyProtection="1">
      <alignment horizontal="right" vertical="center"/>
      <protection locked="0"/>
    </xf>
    <xf numFmtId="3" fontId="13" fillId="39" borderId="44" xfId="58" applyNumberFormat="1" applyFont="1" applyFill="1" applyBorder="1" applyAlignment="1" applyProtection="1">
      <alignment horizontal="right" vertical="center"/>
      <protection locked="0"/>
    </xf>
    <xf numFmtId="3" fontId="243" fillId="48" borderId="17" xfId="58" applyNumberFormat="1" applyFont="1" applyFill="1" applyBorder="1" applyAlignment="1" applyProtection="1">
      <alignment horizontal="right" vertical="center"/>
      <protection locked="0"/>
    </xf>
    <xf numFmtId="3" fontId="243" fillId="48" borderId="12" xfId="58" applyNumberFormat="1" applyFont="1" applyFill="1" applyBorder="1" applyAlignment="1" applyProtection="1">
      <alignment horizontal="right" vertical="center"/>
      <protection locked="0"/>
    </xf>
    <xf numFmtId="3" fontId="243" fillId="48" borderId="18" xfId="58" applyNumberFormat="1" applyFont="1" applyFill="1" applyBorder="1" applyAlignment="1" applyProtection="1">
      <alignment horizontal="right" vertical="center"/>
      <protection locked="0"/>
    </xf>
    <xf numFmtId="3" fontId="13" fillId="39" borderId="76" xfId="58" applyNumberFormat="1" applyFont="1" applyFill="1" applyBorder="1" applyAlignment="1" applyProtection="1">
      <alignment horizontal="right" vertical="center"/>
      <protection locked="0"/>
    </xf>
    <xf numFmtId="3" fontId="13" fillId="39" borderId="83" xfId="58" applyNumberFormat="1" applyFont="1" applyFill="1" applyBorder="1" applyAlignment="1" applyProtection="1">
      <alignment horizontal="right" vertical="center"/>
      <protection locked="0"/>
    </xf>
    <xf numFmtId="3" fontId="13" fillId="39" borderId="81" xfId="58" applyNumberFormat="1" applyFont="1" applyFill="1" applyBorder="1" applyAlignment="1" applyProtection="1">
      <alignment horizontal="right" vertical="center"/>
      <protection locked="0"/>
    </xf>
    <xf numFmtId="3" fontId="13" fillId="39" borderId="71" xfId="58" applyNumberFormat="1" applyFont="1" applyFill="1" applyBorder="1" applyAlignment="1" applyProtection="1">
      <alignment horizontal="right" vertical="center"/>
      <protection locked="0"/>
    </xf>
    <xf numFmtId="3" fontId="243" fillId="32" borderId="17" xfId="58" applyNumberFormat="1" applyFont="1" applyFill="1" applyBorder="1" applyAlignment="1" applyProtection="1">
      <alignment horizontal="right" vertical="center"/>
      <protection locked="0"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3" fontId="243" fillId="32" borderId="18" xfId="58" applyNumberFormat="1" applyFont="1" applyFill="1" applyBorder="1" applyAlignment="1" applyProtection="1">
      <alignment horizontal="right" vertical="center"/>
      <protection locked="0"/>
    </xf>
    <xf numFmtId="198" fontId="246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8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95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6" fillId="40" borderId="98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6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3" fillId="39" borderId="91" xfId="58" applyFont="1" applyFill="1" applyBorder="1" applyAlignment="1">
      <alignment horizontal="center" vertical="center" wrapText="1"/>
      <protection/>
    </xf>
    <xf numFmtId="180" fontId="299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6" fontId="240" fillId="45" borderId="17" xfId="58" applyNumberFormat="1" applyFont="1" applyFill="1" applyBorder="1" applyAlignment="1" applyProtection="1">
      <alignment horizontal="center" vertical="center"/>
      <protection/>
    </xf>
    <xf numFmtId="186" fontId="240" fillId="45" borderId="12" xfId="58" applyNumberFormat="1" applyFont="1" applyFill="1" applyBorder="1" applyAlignment="1" applyProtection="1">
      <alignment horizontal="center" vertical="center"/>
      <protection/>
    </xf>
    <xf numFmtId="186" fontId="240" fillId="45" borderId="18" xfId="58" applyNumberFormat="1" applyFont="1" applyFill="1" applyBorder="1" applyAlignment="1" applyProtection="1">
      <alignment horizontal="center" vertical="center"/>
      <protection/>
    </xf>
    <xf numFmtId="0" fontId="245" fillId="47" borderId="49" xfId="66" applyFont="1" applyFill="1" applyBorder="1" applyAlignment="1" applyProtection="1">
      <alignment horizontal="right" vertical="center"/>
      <protection/>
    </xf>
    <xf numFmtId="186" fontId="240" fillId="45" borderId="75" xfId="58" applyNumberFormat="1" applyFont="1" applyFill="1" applyBorder="1" applyAlignment="1" applyProtection="1">
      <alignment horizontal="center" vertical="center"/>
      <protection/>
    </xf>
    <xf numFmtId="186" fontId="240" fillId="45" borderId="72" xfId="58" applyNumberFormat="1" applyFont="1" applyFill="1" applyBorder="1" applyAlignment="1" applyProtection="1">
      <alignment horizontal="center" vertical="center"/>
      <protection/>
    </xf>
    <xf numFmtId="186" fontId="240" fillId="45" borderId="70" xfId="58" applyNumberFormat="1" applyFont="1" applyFill="1" applyBorder="1" applyAlignment="1" applyProtection="1">
      <alignment horizontal="center" vertical="center"/>
      <protection/>
    </xf>
    <xf numFmtId="186" fontId="240" fillId="45" borderId="67" xfId="58" applyNumberFormat="1" applyFont="1" applyFill="1" applyBorder="1" applyAlignment="1" applyProtection="1">
      <alignment horizontal="center" vertical="center"/>
      <protection/>
    </xf>
    <xf numFmtId="186" fontId="240" fillId="53" borderId="87" xfId="58" applyNumberFormat="1" applyFont="1" applyFill="1" applyBorder="1" applyAlignment="1" applyProtection="1">
      <alignment horizontal="center" vertical="center"/>
      <protection/>
    </xf>
    <xf numFmtId="186" fontId="240" fillId="53" borderId="84" xfId="58" applyNumberFormat="1" applyFont="1" applyFill="1" applyBorder="1" applyAlignment="1" applyProtection="1">
      <alignment horizontal="center" vertical="center"/>
      <protection/>
    </xf>
    <xf numFmtId="186" fontId="240" fillId="48" borderId="17" xfId="58" applyNumberFormat="1" applyFont="1" applyFill="1" applyBorder="1" applyAlignment="1" applyProtection="1">
      <alignment horizontal="center" vertical="center"/>
      <protection/>
    </xf>
    <xf numFmtId="186" fontId="240" fillId="48" borderId="12" xfId="58" applyNumberFormat="1" applyFont="1" applyFill="1" applyBorder="1" applyAlignment="1" applyProtection="1">
      <alignment horizontal="center" vertical="center"/>
      <protection/>
    </xf>
    <xf numFmtId="186" fontId="240" fillId="48" borderId="18" xfId="58" applyNumberFormat="1" applyFont="1" applyFill="1" applyBorder="1" applyAlignment="1" applyProtection="1">
      <alignment horizontal="center" vertical="center"/>
      <protection/>
    </xf>
    <xf numFmtId="186" fontId="240" fillId="4" borderId="18" xfId="58" applyNumberFormat="1" applyFont="1" applyFill="1" applyBorder="1" applyAlignment="1" applyProtection="1">
      <alignment horizontal="center" vertical="center"/>
      <protection/>
    </xf>
    <xf numFmtId="186" fontId="240" fillId="5" borderId="18" xfId="58" applyNumberFormat="1" applyFont="1" applyFill="1" applyBorder="1" applyAlignment="1" applyProtection="1">
      <alignment horizontal="center" vertical="center"/>
      <protection/>
    </xf>
    <xf numFmtId="186" fontId="240" fillId="45" borderId="38" xfId="58" applyNumberFormat="1" applyFont="1" applyFill="1" applyBorder="1" applyAlignment="1" applyProtection="1">
      <alignment horizontal="center" vertical="center"/>
      <protection/>
    </xf>
    <xf numFmtId="186" fontId="240" fillId="45" borderId="36" xfId="58" applyNumberFormat="1" applyFont="1" applyFill="1" applyBorder="1" applyAlignment="1" applyProtection="1">
      <alignment horizontal="center" vertical="center"/>
      <protection/>
    </xf>
    <xf numFmtId="186" fontId="240" fillId="32" borderId="17" xfId="58" applyNumberFormat="1" applyFont="1" applyFill="1" applyBorder="1" applyAlignment="1" applyProtection="1">
      <alignment horizontal="center" vertical="center"/>
      <protection/>
    </xf>
    <xf numFmtId="186" fontId="240" fillId="32" borderId="12" xfId="58" applyNumberFormat="1" applyFont="1" applyFill="1" applyBorder="1" applyAlignment="1" applyProtection="1">
      <alignment horizontal="center" vertical="center"/>
      <protection/>
    </xf>
    <xf numFmtId="186" fontId="240" fillId="32" borderId="18" xfId="58" applyNumberFormat="1" applyFont="1" applyFill="1" applyBorder="1" applyAlignment="1" applyProtection="1">
      <alignment horizontal="center" vertical="center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>
      <alignment horizontal="right" vertical="center"/>
      <protection/>
    </xf>
    <xf numFmtId="0" fontId="303" fillId="70" borderId="0" xfId="60" applyFont="1" applyFill="1" applyBorder="1">
      <alignment/>
      <protection/>
    </xf>
    <xf numFmtId="0" fontId="303" fillId="70" borderId="0" xfId="60" applyFont="1" applyFill="1" applyBorder="1" applyAlignment="1">
      <alignment/>
      <protection/>
    </xf>
    <xf numFmtId="0" fontId="303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5" fillId="71" borderId="0" xfId="69" applyFont="1" applyFill="1" applyBorder="1">
      <alignment/>
      <protection/>
    </xf>
    <xf numFmtId="0" fontId="15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5" fillId="71" borderId="0" xfId="69" applyFont="1" applyFill="1" applyBorder="1" applyAlignment="1">
      <alignment horizontal="left"/>
      <protection/>
    </xf>
    <xf numFmtId="182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3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4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4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4" fillId="71" borderId="64" xfId="58" applyNumberFormat="1" applyFont="1" applyFill="1" applyBorder="1" applyAlignment="1" quotePrefix="1">
      <alignment horizontal="center" vertical="center"/>
      <protection/>
    </xf>
    <xf numFmtId="0" fontId="13" fillId="71" borderId="64" xfId="58" applyFont="1" applyFill="1" applyBorder="1" applyAlignment="1">
      <alignment wrapText="1"/>
      <protection/>
    </xf>
    <xf numFmtId="49" fontId="304" fillId="71" borderId="64" xfId="58" applyNumberFormat="1" applyFont="1" applyFill="1" applyBorder="1" applyAlignment="1" quotePrefix="1">
      <alignment horizontal="center"/>
      <protection/>
    </xf>
    <xf numFmtId="0" fontId="13" fillId="71" borderId="64" xfId="58" applyFont="1" applyFill="1" applyBorder="1">
      <alignment/>
      <protection/>
    </xf>
    <xf numFmtId="49" fontId="304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4" fillId="71" borderId="66" xfId="58" applyNumberFormat="1" applyFont="1" applyFill="1" applyBorder="1" applyAlignment="1" quotePrefix="1">
      <alignment horizontal="center"/>
      <protection/>
    </xf>
    <xf numFmtId="0" fontId="305" fillId="71" borderId="66" xfId="58" applyFont="1" applyFill="1" applyBorder="1">
      <alignment/>
      <protection/>
    </xf>
    <xf numFmtId="49" fontId="304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6" fillId="71" borderId="99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07" fillId="71" borderId="98" xfId="58" applyNumberFormat="1" applyFont="1" applyFill="1" applyBorder="1" applyAlignment="1">
      <alignment horizontal="center"/>
      <protection/>
    </xf>
    <xf numFmtId="180" fontId="308" fillId="71" borderId="61" xfId="58" applyNumberFormat="1" applyFont="1" applyFill="1" applyBorder="1" applyAlignment="1">
      <alignment horizontal="left"/>
      <protection/>
    </xf>
    <xf numFmtId="180" fontId="309" fillId="71" borderId="61" xfId="58" applyNumberFormat="1" applyFont="1" applyFill="1" applyBorder="1" applyAlignment="1">
      <alignment horizontal="left"/>
      <protection/>
    </xf>
    <xf numFmtId="0" fontId="305" fillId="71" borderId="142" xfId="58" applyFont="1" applyFill="1" applyBorder="1">
      <alignment/>
      <protection/>
    </xf>
    <xf numFmtId="49" fontId="310" fillId="71" borderId="64" xfId="58" applyNumberFormat="1" applyFont="1" applyFill="1" applyBorder="1" applyAlignment="1" quotePrefix="1">
      <alignment horizontal="center"/>
      <protection/>
    </xf>
    <xf numFmtId="0" fontId="305" fillId="71" borderId="111" xfId="58" applyFont="1" applyFill="1" applyBorder="1">
      <alignment/>
      <protection/>
    </xf>
    <xf numFmtId="0" fontId="305" fillId="71" borderId="64" xfId="58" applyFont="1" applyFill="1" applyBorder="1">
      <alignment/>
      <protection/>
    </xf>
    <xf numFmtId="0" fontId="311" fillId="71" borderId="64" xfId="58" applyFont="1" applyFill="1" applyBorder="1">
      <alignment/>
      <protection/>
    </xf>
    <xf numFmtId="0" fontId="305" fillId="71" borderId="64" xfId="58" applyFont="1" applyFill="1" applyBorder="1" applyAlignment="1">
      <alignment horizontal="left"/>
      <protection/>
    </xf>
    <xf numFmtId="0" fontId="303" fillId="0" borderId="0" xfId="60" applyFont="1" applyFill="1" applyBorder="1" quotePrefix="1">
      <alignment/>
      <protection/>
    </xf>
    <xf numFmtId="180" fontId="303" fillId="0" borderId="0" xfId="60" applyNumberFormat="1" applyFont="1" applyFill="1" applyBorder="1">
      <alignment/>
      <protection/>
    </xf>
    <xf numFmtId="0" fontId="305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2" fillId="71" borderId="66" xfId="58" applyFont="1" applyFill="1" applyBorder="1">
      <alignment/>
      <protection/>
    </xf>
    <xf numFmtId="180" fontId="313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3" fillId="71" borderId="63" xfId="58" applyFont="1" applyFill="1" applyBorder="1">
      <alignment/>
      <protection/>
    </xf>
    <xf numFmtId="180" fontId="308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0" fillId="71" borderId="129" xfId="58" applyNumberFormat="1" applyFont="1" applyFill="1" applyBorder="1" applyAlignment="1" quotePrefix="1">
      <alignment horizontal="center"/>
      <protection/>
    </xf>
    <xf numFmtId="0" fontId="13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5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4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4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4" fillId="71" borderId="176" xfId="58" applyFont="1" applyFill="1" applyBorder="1" applyAlignment="1">
      <alignment horizontal="left"/>
      <protection/>
    </xf>
    <xf numFmtId="0" fontId="310" fillId="0" borderId="0" xfId="58" applyNumberFormat="1" applyFont="1" applyFill="1" applyBorder="1" applyAlignment="1" quotePrefix="1">
      <alignment horizontal="center"/>
      <protection/>
    </xf>
    <xf numFmtId="0" fontId="314" fillId="0" borderId="0" xfId="58" applyFont="1" applyFill="1" applyBorder="1" applyAlignment="1">
      <alignment horizontal="left"/>
      <protection/>
    </xf>
    <xf numFmtId="0" fontId="303" fillId="70" borderId="12" xfId="60" applyFont="1" applyFill="1" applyBorder="1">
      <alignment/>
      <protection/>
    </xf>
    <xf numFmtId="0" fontId="303" fillId="70" borderId="12" xfId="60" applyFont="1" applyFill="1" applyBorder="1" applyAlignment="1">
      <alignment/>
      <protection/>
    </xf>
    <xf numFmtId="0" fontId="303" fillId="73" borderId="12" xfId="60" applyFont="1" applyFill="1" applyBorder="1">
      <alignment/>
      <protection/>
    </xf>
    <xf numFmtId="0" fontId="303" fillId="0" borderId="12" xfId="60" applyFont="1" applyFill="1" applyBorder="1">
      <alignment/>
      <protection/>
    </xf>
    <xf numFmtId="14" fontId="303" fillId="71" borderId="12" xfId="60" applyNumberFormat="1" applyFont="1" applyFill="1" applyBorder="1" applyAlignment="1">
      <alignment horizontal="left"/>
      <protection/>
    </xf>
    <xf numFmtId="49" fontId="234" fillId="32" borderId="12" xfId="58" applyNumberFormat="1" applyFont="1" applyFill="1" applyBorder="1" applyAlignment="1" applyProtection="1">
      <alignment horizontal="center" vertical="center"/>
      <protection locked="0"/>
    </xf>
    <xf numFmtId="49" fontId="246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07" fillId="71" borderId="98" xfId="58" applyNumberFormat="1" applyFont="1" applyFill="1" applyBorder="1" applyAlignment="1">
      <alignment horizontal="center"/>
      <protection/>
    </xf>
    <xf numFmtId="49" fontId="315" fillId="71" borderId="66" xfId="58" applyNumberFormat="1" applyFont="1" applyFill="1" applyBorder="1" applyAlignment="1" quotePrefix="1">
      <alignment horizontal="center"/>
      <protection/>
    </xf>
    <xf numFmtId="49" fontId="310" fillId="71" borderId="63" xfId="58" applyNumberFormat="1" applyFont="1" applyFill="1" applyBorder="1" applyAlignment="1" quotePrefix="1">
      <alignment horizontal="center"/>
      <protection/>
    </xf>
    <xf numFmtId="49" fontId="304" fillId="71" borderId="63" xfId="58" applyNumberFormat="1" applyFont="1" applyFill="1" applyBorder="1" applyAlignment="1" quotePrefix="1">
      <alignment horizontal="center"/>
      <protection/>
    </xf>
    <xf numFmtId="49" fontId="310" fillId="71" borderId="176" xfId="58" applyNumberFormat="1" applyFont="1" applyFill="1" applyBorder="1" applyAlignment="1" quotePrefix="1">
      <alignment horizontal="center"/>
      <protection/>
    </xf>
    <xf numFmtId="49" fontId="304" fillId="71" borderId="129" xfId="58" applyNumberFormat="1" applyFont="1" applyFill="1" applyBorder="1" applyAlignment="1" quotePrefix="1">
      <alignment horizontal="center"/>
      <protection/>
    </xf>
    <xf numFmtId="49" fontId="310" fillId="71" borderId="66" xfId="58" applyNumberFormat="1" applyFont="1" applyFill="1" applyBorder="1" applyAlignment="1" quotePrefix="1">
      <alignment horizontal="center"/>
      <protection/>
    </xf>
    <xf numFmtId="49" fontId="244" fillId="71" borderId="64" xfId="58" applyNumberFormat="1" applyFont="1" applyFill="1" applyBorder="1" applyAlignment="1" quotePrefix="1">
      <alignment horizontal="center"/>
      <protection/>
    </xf>
    <xf numFmtId="49" fontId="299" fillId="39" borderId="13" xfId="58" applyNumberFormat="1" applyFont="1" applyFill="1" applyBorder="1" applyAlignment="1" applyProtection="1">
      <alignment horizontal="center" vertical="center" wrapText="1"/>
      <protection/>
    </xf>
    <xf numFmtId="0" fontId="236" fillId="32" borderId="23" xfId="0" applyFont="1" applyFill="1" applyBorder="1" applyAlignment="1" applyProtection="1">
      <alignment horizontal="center" vertical="center" wrapText="1"/>
      <protection/>
    </xf>
    <xf numFmtId="0" fontId="236" fillId="32" borderId="24" xfId="0" applyFont="1" applyFill="1" applyBorder="1" applyAlignment="1" applyProtection="1">
      <alignment horizontal="center" vertical="center" wrapText="1"/>
      <protection/>
    </xf>
    <xf numFmtId="0" fontId="236" fillId="32" borderId="22" xfId="0" applyFont="1" applyFill="1" applyBorder="1" applyAlignment="1" applyProtection="1">
      <alignment horizontal="center" vertical="center" wrapText="1"/>
      <protection/>
    </xf>
    <xf numFmtId="0" fontId="273" fillId="39" borderId="0" xfId="58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27" fillId="76" borderId="0" xfId="60" applyFill="1">
      <alignment/>
      <protection/>
    </xf>
    <xf numFmtId="0" fontId="227" fillId="76" borderId="0" xfId="60" applyFill="1" applyAlignment="1">
      <alignment/>
      <protection/>
    </xf>
    <xf numFmtId="0" fontId="227" fillId="32" borderId="0" xfId="60" applyFill="1">
      <alignment/>
      <protection/>
    </xf>
    <xf numFmtId="0" fontId="227" fillId="32" borderId="0" xfId="60" applyFill="1" applyAlignment="1">
      <alignment/>
      <protection/>
    </xf>
    <xf numFmtId="186" fontId="240" fillId="45" borderId="177" xfId="58" applyNumberFormat="1" applyFont="1" applyFill="1" applyBorder="1" applyAlignment="1" applyProtection="1">
      <alignment horizontal="center" vertical="center"/>
      <protection/>
    </xf>
    <xf numFmtId="186" fontId="240" fillId="5" borderId="98" xfId="58" applyNumberFormat="1" applyFont="1" applyFill="1" applyBorder="1" applyAlignment="1" applyProtection="1">
      <alignment horizontal="center" vertical="center"/>
      <protection/>
    </xf>
    <xf numFmtId="186" fontId="240" fillId="5" borderId="17" xfId="58" applyNumberFormat="1" applyFont="1" applyFill="1" applyBorder="1" applyAlignment="1" applyProtection="1">
      <alignment horizontal="center" vertical="center"/>
      <protection/>
    </xf>
    <xf numFmtId="186" fontId="240" fillId="5" borderId="13" xfId="58" applyNumberFormat="1" applyFont="1" applyFill="1" applyBorder="1" applyAlignment="1" applyProtection="1">
      <alignment horizontal="center" vertical="center"/>
      <protection/>
    </xf>
    <xf numFmtId="186" fontId="240" fillId="27" borderId="31" xfId="58" applyNumberFormat="1" applyFont="1" applyFill="1" applyBorder="1" applyAlignment="1" applyProtection="1">
      <alignment horizontal="center" vertical="center"/>
      <protection/>
    </xf>
    <xf numFmtId="3" fontId="264" fillId="4" borderId="40" xfId="58" applyNumberFormat="1" applyFont="1" applyFill="1" applyBorder="1" applyAlignment="1" applyProtection="1">
      <alignment horizontal="right" vertical="center"/>
      <protection/>
    </xf>
    <xf numFmtId="186" fontId="240" fillId="4" borderId="98" xfId="58" applyNumberFormat="1" applyFont="1" applyFill="1" applyBorder="1" applyAlignment="1" applyProtection="1">
      <alignment horizontal="center" vertical="center"/>
      <protection/>
    </xf>
    <xf numFmtId="186" fontId="240" fillId="4" borderId="25" xfId="58" applyNumberFormat="1" applyFont="1" applyFill="1" applyBorder="1" applyAlignment="1" applyProtection="1">
      <alignment horizontal="center" vertical="center"/>
      <protection/>
    </xf>
    <xf numFmtId="186" fontId="240" fillId="27" borderId="36" xfId="58" applyNumberFormat="1" applyFont="1" applyFill="1" applyBorder="1" applyAlignment="1" applyProtection="1">
      <alignment horizontal="center" vertical="center"/>
      <protection/>
    </xf>
    <xf numFmtId="186" fontId="240" fillId="4" borderId="17" xfId="58" applyNumberFormat="1" applyFont="1" applyFill="1" applyBorder="1" applyAlignment="1" applyProtection="1">
      <alignment horizontal="center" vertical="center"/>
      <protection/>
    </xf>
    <xf numFmtId="186" fontId="240" fillId="4" borderId="13" xfId="58" applyNumberFormat="1" applyFont="1" applyFill="1" applyBorder="1" applyAlignment="1" applyProtection="1">
      <alignment horizontal="center" vertical="center"/>
      <protection/>
    </xf>
    <xf numFmtId="186" fontId="240" fillId="45" borderId="124" xfId="58" applyNumberFormat="1" applyFont="1" applyFill="1" applyBorder="1" applyAlignment="1" applyProtection="1">
      <alignment horizontal="center" vertical="center"/>
      <protection/>
    </xf>
    <xf numFmtId="186" fontId="240" fillId="45" borderId="111" xfId="58" applyNumberFormat="1" applyFont="1" applyFill="1" applyBorder="1" applyAlignment="1" applyProtection="1">
      <alignment horizontal="center" vertical="center"/>
      <protection/>
    </xf>
    <xf numFmtId="186" fontId="240" fillId="45" borderId="107" xfId="58" applyNumberFormat="1" applyFont="1" applyFill="1" applyBorder="1" applyAlignment="1" applyProtection="1">
      <alignment horizontal="center" vertical="center"/>
      <protection/>
    </xf>
    <xf numFmtId="3" fontId="8" fillId="39" borderId="123" xfId="58" applyNumberFormat="1" applyFont="1" applyFill="1" applyBorder="1" applyAlignment="1" applyProtection="1">
      <alignment horizontal="right" vertical="center"/>
      <protection/>
    </xf>
    <xf numFmtId="3" fontId="8" fillId="39" borderId="124" xfId="58" applyNumberFormat="1" applyFont="1" applyFill="1" applyBorder="1" applyAlignment="1" applyProtection="1">
      <alignment horizontal="right" vertical="center"/>
      <protection/>
    </xf>
    <xf numFmtId="3" fontId="8" fillId="39" borderId="122" xfId="58" applyNumberFormat="1" applyFont="1" applyFill="1" applyBorder="1" applyAlignment="1" applyProtection="1">
      <alignment horizontal="right" vertical="center"/>
      <protection/>
    </xf>
    <xf numFmtId="186" fontId="240" fillId="45" borderId="45" xfId="58" applyNumberFormat="1" applyFont="1" applyFill="1" applyBorder="1" applyAlignment="1" applyProtection="1">
      <alignment horizontal="center" vertical="center"/>
      <protection/>
    </xf>
    <xf numFmtId="186" fontId="240" fillId="45" borderId="35" xfId="58" applyNumberFormat="1" applyFont="1" applyFill="1" applyBorder="1" applyAlignment="1" applyProtection="1">
      <alignment horizontal="center" vertical="center"/>
      <protection/>
    </xf>
    <xf numFmtId="186" fontId="240" fillId="45" borderId="46" xfId="58" applyNumberFormat="1" applyFont="1" applyFill="1" applyBorder="1" applyAlignment="1" applyProtection="1">
      <alignment horizontal="center" vertical="center"/>
      <protection/>
    </xf>
    <xf numFmtId="3" fontId="13" fillId="39" borderId="178" xfId="58" applyNumberFormat="1" applyFont="1" applyFill="1" applyBorder="1" applyAlignment="1" applyProtection="1">
      <alignment horizontal="right" vertical="center"/>
      <protection locked="0"/>
    </xf>
    <xf numFmtId="3" fontId="13" fillId="39" borderId="177" xfId="58" applyNumberFormat="1" applyFont="1" applyFill="1" applyBorder="1" applyAlignment="1" applyProtection="1">
      <alignment horizontal="right" vertical="center"/>
      <protection locked="0"/>
    </xf>
    <xf numFmtId="3" fontId="13" fillId="39" borderId="179" xfId="58" applyNumberFormat="1" applyFont="1" applyFill="1" applyBorder="1" applyAlignment="1" applyProtection="1">
      <alignment horizontal="right" vertical="center"/>
      <protection locked="0"/>
    </xf>
    <xf numFmtId="3" fontId="239" fillId="32" borderId="94" xfId="58" applyNumberFormat="1" applyFont="1" applyFill="1" applyBorder="1" applyAlignment="1">
      <alignment horizontal="right" vertical="center"/>
      <protection/>
    </xf>
    <xf numFmtId="3" fontId="8" fillId="39" borderId="123" xfId="58" applyNumberFormat="1" applyFont="1" applyFill="1" applyBorder="1" applyAlignment="1" applyProtection="1">
      <alignment horizontal="right" vertical="center"/>
      <protection/>
    </xf>
    <xf numFmtId="3" fontId="8" fillId="39" borderId="122" xfId="58" applyNumberFormat="1" applyFont="1" applyFill="1" applyBorder="1" applyAlignment="1" applyProtection="1">
      <alignment horizontal="right" vertical="center"/>
      <protection/>
    </xf>
    <xf numFmtId="3" fontId="252" fillId="5" borderId="94" xfId="58" applyNumberFormat="1" applyFont="1" applyFill="1" applyBorder="1" applyAlignment="1">
      <alignment vertical="center"/>
      <protection/>
    </xf>
    <xf numFmtId="3" fontId="252" fillId="5" borderId="23" xfId="58" applyNumberFormat="1" applyFont="1" applyFill="1" applyBorder="1" applyAlignment="1">
      <alignment vertical="center"/>
      <protection/>
    </xf>
    <xf numFmtId="186" fontId="240" fillId="45" borderId="28" xfId="58" applyNumberFormat="1" applyFont="1" applyFill="1" applyBorder="1" applyAlignment="1" applyProtection="1">
      <alignment horizontal="center" vertical="center"/>
      <protection/>
    </xf>
    <xf numFmtId="186" fontId="240" fillId="45" borderId="146" xfId="58" applyNumberFormat="1" applyFont="1" applyFill="1" applyBorder="1" applyAlignment="1" applyProtection="1">
      <alignment horizontal="center" vertical="center"/>
      <protection/>
    </xf>
    <xf numFmtId="3" fontId="252" fillId="5" borderId="93" xfId="58" applyNumberFormat="1" applyFont="1" applyFill="1" applyBorder="1" applyAlignment="1">
      <alignment vertical="center"/>
      <protection/>
    </xf>
    <xf numFmtId="3" fontId="252" fillId="5" borderId="93" xfId="58" applyNumberFormat="1" applyFont="1" applyFill="1" applyBorder="1" applyAlignment="1" applyProtection="1">
      <alignment vertical="center"/>
      <protection/>
    </xf>
    <xf numFmtId="3" fontId="13" fillId="39" borderId="92" xfId="58" applyNumberFormat="1" applyFont="1" applyFill="1" applyBorder="1" applyAlignment="1" applyProtection="1">
      <alignment horizontal="right" vertical="center"/>
      <protection locked="0"/>
    </xf>
    <xf numFmtId="3" fontId="252" fillId="5" borderId="95" xfId="58" applyNumberFormat="1" applyFont="1" applyFill="1" applyBorder="1" applyAlignment="1" applyProtection="1">
      <alignment vertical="center"/>
      <protection/>
    </xf>
    <xf numFmtId="186" fontId="240" fillId="45" borderId="173" xfId="58" applyNumberFormat="1" applyFont="1" applyFill="1" applyBorder="1" applyAlignment="1" applyProtection="1">
      <alignment horizontal="center" vertical="center"/>
      <protection/>
    </xf>
    <xf numFmtId="186" fontId="240" fillId="45" borderId="178" xfId="58" applyNumberFormat="1" applyFont="1" applyFill="1" applyBorder="1" applyAlignment="1" applyProtection="1">
      <alignment horizontal="center" vertical="center"/>
      <protection/>
    </xf>
    <xf numFmtId="186" fontId="240" fillId="45" borderId="23" xfId="58" applyNumberFormat="1" applyFont="1" applyFill="1" applyBorder="1" applyAlignment="1" applyProtection="1">
      <alignment horizontal="center" vertical="center"/>
      <protection/>
    </xf>
    <xf numFmtId="186" fontId="240" fillId="45" borderId="180" xfId="58" applyNumberFormat="1" applyFont="1" applyFill="1" applyBorder="1" applyAlignment="1" applyProtection="1">
      <alignment horizontal="center" vertical="center"/>
      <protection/>
    </xf>
    <xf numFmtId="3" fontId="8" fillId="39" borderId="181" xfId="58" applyNumberFormat="1" applyFont="1" applyFill="1" applyBorder="1" applyAlignment="1" applyProtection="1">
      <alignment vertical="center"/>
      <protection/>
    </xf>
    <xf numFmtId="3" fontId="8" fillId="39" borderId="112" xfId="58" applyNumberFormat="1" applyFont="1" applyFill="1" applyBorder="1" applyAlignment="1" applyProtection="1">
      <alignment vertical="center"/>
      <protection/>
    </xf>
    <xf numFmtId="186" fontId="240" fillId="53" borderId="182" xfId="58" applyNumberFormat="1" applyFont="1" applyFill="1" applyBorder="1" applyAlignment="1" applyProtection="1">
      <alignment horizontal="center" vertical="center"/>
      <protection/>
    </xf>
    <xf numFmtId="186" fontId="240" fillId="27" borderId="183" xfId="58" applyNumberFormat="1" applyFont="1" applyFill="1" applyBorder="1" applyAlignment="1" applyProtection="1">
      <alignment horizontal="center" vertical="center"/>
      <protection/>
    </xf>
    <xf numFmtId="186" fontId="240" fillId="27" borderId="184" xfId="58" applyNumberFormat="1" applyFont="1" applyFill="1" applyBorder="1" applyAlignment="1" applyProtection="1">
      <alignment horizontal="center" vertical="center"/>
      <protection/>
    </xf>
    <xf numFmtId="186" fontId="240" fillId="53" borderId="185" xfId="58" applyNumberFormat="1" applyFont="1" applyFill="1" applyBorder="1" applyAlignment="1" applyProtection="1">
      <alignment horizontal="center" vertical="center"/>
      <protection/>
    </xf>
    <xf numFmtId="3" fontId="13" fillId="39" borderId="35" xfId="58" applyNumberFormat="1" applyFont="1" applyFill="1" applyBorder="1" applyAlignment="1" applyProtection="1">
      <alignment horizontal="right" vertical="center"/>
      <protection locked="0"/>
    </xf>
    <xf numFmtId="186" fontId="240" fillId="53" borderId="171" xfId="58" applyNumberFormat="1" applyFont="1" applyFill="1" applyBorder="1" applyAlignment="1" applyProtection="1">
      <alignment horizontal="center" vertical="center"/>
      <protection/>
    </xf>
    <xf numFmtId="186" fontId="240" fillId="53" borderId="46" xfId="58" applyNumberFormat="1" applyFont="1" applyFill="1" applyBorder="1" applyAlignment="1" applyProtection="1">
      <alignment horizontal="center" vertical="center"/>
      <protection/>
    </xf>
    <xf numFmtId="179" fontId="316" fillId="77" borderId="31" xfId="66" applyNumberFormat="1" applyFont="1" applyFill="1" applyBorder="1" applyAlignment="1" quotePrefix="1">
      <alignment horizontal="right" vertical="center"/>
      <protection/>
    </xf>
    <xf numFmtId="0" fontId="8" fillId="77" borderId="26" xfId="66" applyFont="1" applyFill="1" applyBorder="1" applyAlignment="1" quotePrefix="1">
      <alignment horizontal="right" vertical="center"/>
      <protection/>
    </xf>
    <xf numFmtId="0" fontId="5" fillId="77" borderId="32" xfId="66" applyFont="1" applyFill="1" applyBorder="1" applyAlignment="1">
      <alignment horizontal="left" vertical="center" wrapText="1"/>
      <protection/>
    </xf>
    <xf numFmtId="3" fontId="247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7" fillId="45" borderId="125" xfId="71" applyNumberFormat="1" applyFont="1" applyFill="1" applyBorder="1" applyAlignment="1" applyProtection="1">
      <alignment/>
      <protection/>
    </xf>
    <xf numFmtId="38" fontId="317" fillId="45" borderId="47" xfId="71" applyNumberFormat="1" applyFont="1" applyFill="1" applyBorder="1" applyAlignment="1" applyProtection="1">
      <alignment/>
      <protection/>
    </xf>
    <xf numFmtId="38" fontId="317" fillId="45" borderId="147" xfId="71" applyNumberFormat="1" applyFont="1" applyFill="1" applyBorder="1" applyAlignment="1" applyProtection="1">
      <alignment/>
      <protection/>
    </xf>
    <xf numFmtId="195" fontId="318" fillId="45" borderId="66" xfId="61" applyNumberFormat="1" applyFont="1" applyFill="1" applyBorder="1" applyAlignment="1" applyProtection="1">
      <alignment/>
      <protection/>
    </xf>
    <xf numFmtId="195" fontId="319" fillId="45" borderId="66" xfId="61" applyNumberFormat="1" applyFont="1" applyFill="1" applyBorder="1" applyAlignment="1" applyProtection="1">
      <alignment/>
      <protection/>
    </xf>
    <xf numFmtId="195" fontId="319" fillId="45" borderId="145" xfId="61" applyNumberFormat="1" applyFont="1" applyFill="1" applyBorder="1" applyAlignment="1" applyProtection="1">
      <alignment/>
      <protection/>
    </xf>
    <xf numFmtId="38" fontId="317" fillId="45" borderId="125" xfId="71" applyNumberFormat="1" applyFont="1" applyFill="1" applyBorder="1" applyAlignment="1" applyProtection="1">
      <alignment horizontal="center"/>
      <protection/>
    </xf>
    <xf numFmtId="38" fontId="317" fillId="45" borderId="47" xfId="71" applyNumberFormat="1" applyFont="1" applyFill="1" applyBorder="1" applyAlignment="1" applyProtection="1">
      <alignment horizontal="center"/>
      <protection/>
    </xf>
    <xf numFmtId="38" fontId="317" fillId="45" borderId="147" xfId="71" applyNumberFormat="1" applyFont="1" applyFill="1" applyBorder="1" applyAlignment="1" applyProtection="1">
      <alignment horizontal="center"/>
      <protection/>
    </xf>
    <xf numFmtId="0" fontId="45" fillId="39" borderId="113" xfId="61" applyFont="1" applyFill="1" applyBorder="1" applyAlignment="1" applyProtection="1">
      <alignment horizontal="center"/>
      <protection/>
    </xf>
    <xf numFmtId="0" fontId="45" fillId="39" borderId="117" xfId="61" applyFont="1" applyFill="1" applyBorder="1" applyAlignment="1" applyProtection="1">
      <alignment horizontal="center"/>
      <protection/>
    </xf>
    <xf numFmtId="0" fontId="45" fillId="39" borderId="114" xfId="61" applyFont="1" applyFill="1" applyBorder="1" applyAlignment="1" applyProtection="1">
      <alignment horizontal="center"/>
      <protection/>
    </xf>
    <xf numFmtId="0" fontId="320" fillId="58" borderId="103" xfId="62" applyFont="1" applyFill="1" applyBorder="1" applyAlignment="1" applyProtection="1">
      <alignment horizontal="center"/>
      <protection/>
    </xf>
    <xf numFmtId="1" fontId="45" fillId="32" borderId="108" xfId="61" applyNumberFormat="1" applyFont="1" applyFill="1" applyBorder="1" applyAlignment="1" applyProtection="1">
      <alignment horizontal="center"/>
      <protection/>
    </xf>
    <xf numFmtId="0" fontId="45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2" fillId="64" borderId="122" xfId="71" applyNumberFormat="1" applyFont="1" applyFill="1" applyBorder="1" applyAlignment="1" applyProtection="1">
      <alignment horizontal="center"/>
      <protection/>
    </xf>
    <xf numFmtId="38" fontId="252" fillId="64" borderId="41" xfId="71" applyNumberFormat="1" applyFont="1" applyFill="1" applyBorder="1" applyAlignment="1" applyProtection="1">
      <alignment horizontal="center"/>
      <protection/>
    </xf>
    <xf numFmtId="38" fontId="252" fillId="64" borderId="48" xfId="71" applyNumberFormat="1" applyFont="1" applyFill="1" applyBorder="1" applyAlignment="1" applyProtection="1">
      <alignment horizontal="center"/>
      <protection/>
    </xf>
    <xf numFmtId="0" fontId="45" fillId="5" borderId="150" xfId="61" applyFont="1" applyFill="1" applyBorder="1" applyAlignment="1" applyProtection="1">
      <alignment horizontal="center"/>
      <protection/>
    </xf>
    <xf numFmtId="0" fontId="45" fillId="5" borderId="151" xfId="61" applyFont="1" applyFill="1" applyBorder="1" applyAlignment="1" applyProtection="1">
      <alignment horizontal="center"/>
      <protection/>
    </xf>
    <xf numFmtId="0" fontId="45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13" fillId="39" borderId="122" xfId="71" applyNumberFormat="1" applyFont="1" applyFill="1" applyBorder="1" applyAlignment="1" applyProtection="1">
      <alignment horizontal="center"/>
      <protection/>
    </xf>
    <xf numFmtId="38" fontId="13" fillId="39" borderId="41" xfId="71" applyNumberFormat="1" applyFont="1" applyFill="1" applyBorder="1" applyAlignment="1" applyProtection="1">
      <alignment horizontal="center"/>
      <protection/>
    </xf>
    <xf numFmtId="38" fontId="13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8" xfId="71" applyNumberFormat="1" applyFont="1" applyFill="1" applyBorder="1" applyAlignment="1" applyProtection="1">
      <alignment horizontal="center"/>
      <protection/>
    </xf>
    <xf numFmtId="0" fontId="45" fillId="63" borderId="150" xfId="61" applyFont="1" applyFill="1" applyBorder="1" applyAlignment="1" applyProtection="1" quotePrefix="1">
      <alignment horizontal="center"/>
      <protection/>
    </xf>
    <xf numFmtId="0" fontId="45" fillId="63" borderId="151" xfId="61" applyFont="1" applyFill="1" applyBorder="1" applyAlignment="1" applyProtection="1" quotePrefix="1">
      <alignment horizontal="center"/>
      <protection/>
    </xf>
    <xf numFmtId="0" fontId="45" fillId="63" borderId="152" xfId="61" applyFont="1" applyFill="1" applyBorder="1" applyAlignment="1" applyProtection="1" quotePrefix="1">
      <alignment horizontal="center"/>
      <protection/>
    </xf>
    <xf numFmtId="38" fontId="63" fillId="39" borderId="141" xfId="71" applyNumberFormat="1" applyFont="1" applyFill="1" applyBorder="1" applyAlignment="1" applyProtection="1">
      <alignment horizontal="center"/>
      <protection/>
    </xf>
    <xf numFmtId="38" fontId="63" fillId="39" borderId="108" xfId="71" applyNumberFormat="1" applyFont="1" applyFill="1" applyBorder="1" applyAlignment="1" applyProtection="1">
      <alignment horizontal="center"/>
      <protection/>
    </xf>
    <xf numFmtId="38" fontId="63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0" fontId="45" fillId="42" borderId="150" xfId="61" applyFont="1" applyFill="1" applyBorder="1" applyAlignment="1" applyProtection="1">
      <alignment horizontal="center"/>
      <protection/>
    </xf>
    <xf numFmtId="0" fontId="45" fillId="42" borderId="151" xfId="61" applyFont="1" applyFill="1" applyBorder="1" applyAlignment="1" applyProtection="1">
      <alignment horizontal="center"/>
      <protection/>
    </xf>
    <xf numFmtId="0" fontId="45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0" fillId="39" borderId="26" xfId="62" applyFont="1" applyFill="1" applyBorder="1" applyAlignment="1" applyProtection="1">
      <alignment horizontal="center"/>
      <protection/>
    </xf>
    <xf numFmtId="0" fontId="320" fillId="39" borderId="0" xfId="62" applyFont="1" applyFill="1" applyBorder="1" applyAlignment="1" applyProtection="1">
      <alignment horizontal="center"/>
      <protection/>
    </xf>
    <xf numFmtId="0" fontId="320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1" fillId="42" borderId="14" xfId="58" applyFont="1" applyFill="1" applyBorder="1" applyAlignment="1" applyProtection="1">
      <alignment horizontal="center" vertical="center"/>
      <protection/>
    </xf>
    <xf numFmtId="0" fontId="61" fillId="42" borderId="15" xfId="58" applyFont="1" applyFill="1" applyBorder="1" applyAlignment="1" applyProtection="1">
      <alignment horizontal="center" vertical="center"/>
      <protection/>
    </xf>
    <xf numFmtId="0" fontId="61" fillId="42" borderId="16" xfId="58" applyFont="1" applyFill="1" applyBorder="1" applyAlignment="1" applyProtection="1">
      <alignment horizontal="center" vertical="center"/>
      <protection/>
    </xf>
    <xf numFmtId="0" fontId="61" fillId="39" borderId="40" xfId="61" applyFont="1" applyFill="1" applyBorder="1" applyAlignment="1" applyProtection="1">
      <alignment horizontal="center" vertical="center" wrapText="1"/>
      <protection/>
    </xf>
    <xf numFmtId="0" fontId="61" fillId="39" borderId="25" xfId="61" applyFont="1" applyFill="1" applyBorder="1" applyAlignment="1" applyProtection="1">
      <alignment horizontal="center" vertical="center" wrapText="1"/>
      <protection/>
    </xf>
    <xf numFmtId="0" fontId="61" fillId="39" borderId="98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4" fillId="39" borderId="109" xfId="58" applyFont="1" applyFill="1" applyBorder="1" applyAlignment="1" applyProtection="1" quotePrefix="1">
      <alignment horizontal="center" vertical="center"/>
      <protection/>
    </xf>
    <xf numFmtId="0" fontId="274" fillId="39" borderId="25" xfId="58" applyFont="1" applyFill="1" applyBorder="1" applyAlignment="1" applyProtection="1" quotePrefix="1">
      <alignment horizontal="center" vertical="center"/>
      <protection/>
    </xf>
    <xf numFmtId="0" fontId="274" fillId="39" borderId="13" xfId="58" applyFont="1" applyFill="1" applyBorder="1" applyAlignment="1" applyProtection="1" quotePrefix="1">
      <alignment horizontal="center" vertical="center"/>
      <protection/>
    </xf>
    <xf numFmtId="184" fontId="222" fillId="39" borderId="109" xfId="53" applyNumberFormat="1" applyFill="1" applyBorder="1" applyAlignment="1" applyProtection="1">
      <alignment horizontal="center" vertical="center"/>
      <protection/>
    </xf>
    <xf numFmtId="184" fontId="281" fillId="39" borderId="13" xfId="58" applyNumberFormat="1" applyFont="1" applyFill="1" applyBorder="1" applyAlignment="1" applyProtection="1">
      <alignment horizontal="center" vertical="center"/>
      <protection/>
    </xf>
    <xf numFmtId="3" fontId="222" fillId="39" borderId="109" xfId="53" applyNumberFormat="1" applyFill="1" applyBorder="1" applyAlignment="1" applyProtection="1">
      <alignment horizontal="center"/>
      <protection/>
    </xf>
    <xf numFmtId="0" fontId="281" fillId="39" borderId="25" xfId="70" applyFont="1" applyFill="1" applyBorder="1" applyAlignment="1" applyProtection="1">
      <alignment horizontal="center"/>
      <protection/>
    </xf>
    <xf numFmtId="0" fontId="281" fillId="39" borderId="13" xfId="70" applyFont="1" applyFill="1" applyBorder="1" applyAlignment="1" applyProtection="1">
      <alignment horizontal="center"/>
      <protection/>
    </xf>
    <xf numFmtId="1" fontId="246" fillId="48" borderId="109" xfId="58" applyNumberFormat="1" applyFont="1" applyFill="1" applyBorder="1" applyAlignment="1" applyProtection="1">
      <alignment horizontal="center" vertical="center"/>
      <protection/>
    </xf>
    <xf numFmtId="1" fontId="246" fillId="48" borderId="13" xfId="58" applyNumberFormat="1" applyFont="1" applyFill="1" applyBorder="1" applyAlignment="1" applyProtection="1">
      <alignment horizontal="center" vertical="center"/>
      <protection/>
    </xf>
    <xf numFmtId="0" fontId="321" fillId="32" borderId="0" xfId="61" applyFont="1" applyFill="1" applyBorder="1" applyAlignment="1" applyProtection="1">
      <alignment horizontal="center"/>
      <protection/>
    </xf>
    <xf numFmtId="192" fontId="283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2" fillId="42" borderId="126" xfId="58" applyFont="1" applyFill="1" applyBorder="1" applyAlignment="1" applyProtection="1">
      <alignment horizontal="center" vertical="center" wrapText="1"/>
      <protection/>
    </xf>
    <xf numFmtId="0" fontId="72" fillId="42" borderId="19" xfId="58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2" fillId="48" borderId="109" xfId="53" applyFill="1" applyBorder="1" applyAlignment="1" applyProtection="1">
      <alignment horizontal="center" vertical="center"/>
      <protection locked="0"/>
    </xf>
    <xf numFmtId="0" fontId="45" fillId="48" borderId="25" xfId="58" applyFont="1" applyFill="1" applyBorder="1" applyAlignment="1" applyProtection="1">
      <alignment horizontal="center" vertical="center"/>
      <protection locked="0"/>
    </xf>
    <xf numFmtId="0" fontId="45" fillId="48" borderId="13" xfId="58" applyFont="1" applyFill="1" applyBorder="1" applyAlignment="1" applyProtection="1">
      <alignment horizontal="center" vertical="center"/>
      <protection locked="0"/>
    </xf>
    <xf numFmtId="1" fontId="246" fillId="48" borderId="109" xfId="58" applyNumberFormat="1" applyFont="1" applyFill="1" applyBorder="1" applyAlignment="1" applyProtection="1">
      <alignment horizontal="center" vertical="center"/>
      <protection locked="0"/>
    </xf>
    <xf numFmtId="1" fontId="246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1" fillId="5" borderId="25" xfId="66" applyFont="1" applyFill="1" applyBorder="1" applyAlignment="1" quotePrefix="1">
      <alignment horizontal="left" vertical="center" wrapText="1"/>
      <protection/>
    </xf>
    <xf numFmtId="0" fontId="322" fillId="5" borderId="25" xfId="58" applyFont="1" applyFill="1" applyBorder="1" applyAlignment="1">
      <alignment horizontal="left" vertical="center" wrapText="1"/>
      <protection/>
    </xf>
    <xf numFmtId="3" fontId="272" fillId="32" borderId="109" xfId="58" applyNumberFormat="1" applyFont="1" applyFill="1" applyBorder="1" applyAlignment="1" applyProtection="1">
      <alignment horizontal="center" vertical="center"/>
      <protection locked="0"/>
    </xf>
    <xf numFmtId="3" fontId="272" fillId="32" borderId="25" xfId="58" applyNumberFormat="1" applyFont="1" applyFill="1" applyBorder="1" applyAlignment="1" applyProtection="1">
      <alignment horizontal="center" vertical="center"/>
      <protection locked="0"/>
    </xf>
    <xf numFmtId="3" fontId="272" fillId="32" borderId="13" xfId="58" applyNumberFormat="1" applyFont="1" applyFill="1" applyBorder="1" applyAlignment="1" applyProtection="1">
      <alignment horizontal="center" vertical="center"/>
      <protection locked="0"/>
    </xf>
    <xf numFmtId="3" fontId="323" fillId="32" borderId="109" xfId="58" applyNumberFormat="1" applyFont="1" applyFill="1" applyBorder="1" applyAlignment="1" applyProtection="1">
      <alignment horizontal="center" vertical="center"/>
      <protection locked="0"/>
    </xf>
    <xf numFmtId="3" fontId="323" fillId="32" borderId="25" xfId="58" applyNumberFormat="1" applyFont="1" applyFill="1" applyBorder="1" applyAlignment="1" applyProtection="1">
      <alignment horizontal="center" vertical="center"/>
      <protection locked="0"/>
    </xf>
    <xf numFmtId="3" fontId="323" fillId="32" borderId="13" xfId="58" applyNumberFormat="1" applyFont="1" applyFill="1" applyBorder="1" applyAlignment="1" applyProtection="1">
      <alignment horizontal="center" vertical="center"/>
      <protection locked="0"/>
    </xf>
    <xf numFmtId="0" fontId="264" fillId="4" borderId="25" xfId="66" applyFont="1" applyFill="1" applyBorder="1" applyAlignment="1" quotePrefix="1">
      <alignment horizontal="left" vertical="center" wrapText="1"/>
      <protection/>
    </xf>
    <xf numFmtId="0" fontId="324" fillId="4" borderId="25" xfId="58" applyFont="1" applyFill="1" applyBorder="1" applyAlignment="1">
      <alignment horizontal="left" vertical="center" wrapText="1"/>
      <protection/>
    </xf>
    <xf numFmtId="0" fontId="264" fillId="4" borderId="25" xfId="58" applyFont="1" applyFill="1" applyBorder="1" applyAlignment="1">
      <alignment horizontal="left" vertical="center"/>
      <protection/>
    </xf>
    <xf numFmtId="0" fontId="264" fillId="4" borderId="25" xfId="58" applyFont="1" applyFill="1" applyBorder="1" applyAlignment="1">
      <alignment horizontal="left" vertical="center" wrapText="1"/>
      <protection/>
    </xf>
    <xf numFmtId="0" fontId="264" fillId="4" borderId="98" xfId="58" applyFont="1" applyFill="1" applyBorder="1" applyAlignment="1">
      <alignment horizontal="left" vertical="center" wrapText="1"/>
      <protection/>
    </xf>
    <xf numFmtId="0" fontId="264" fillId="4" borderId="25" xfId="66" applyFont="1" applyFill="1" applyBorder="1" applyAlignment="1">
      <alignment horizontal="left" vertical="center"/>
      <protection/>
    </xf>
    <xf numFmtId="0" fontId="325" fillId="4" borderId="25" xfId="58" applyFont="1" applyFill="1" applyBorder="1" applyAlignment="1">
      <alignment horizontal="left" vertical="center" wrapText="1"/>
      <protection/>
    </xf>
    <xf numFmtId="0" fontId="264" fillId="4" borderId="25" xfId="58" applyFont="1" applyFill="1" applyBorder="1" applyAlignment="1">
      <alignment vertical="center" wrapText="1"/>
      <protection/>
    </xf>
    <xf numFmtId="0" fontId="325" fillId="4" borderId="25" xfId="58" applyFont="1" applyFill="1" applyBorder="1" applyAlignment="1">
      <alignment vertical="center" wrapText="1"/>
      <protection/>
    </xf>
    <xf numFmtId="0" fontId="264" fillId="4" borderId="25" xfId="66" applyFont="1" applyFill="1" applyBorder="1" applyAlignment="1" quotePrefix="1">
      <alignment horizontal="left" vertical="center"/>
      <protection/>
    </xf>
    <xf numFmtId="0" fontId="264" fillId="4" borderId="21" xfId="66" applyFont="1" applyFill="1" applyBorder="1" applyAlignment="1">
      <alignment vertical="center" wrapText="1"/>
      <protection/>
    </xf>
    <xf numFmtId="0" fontId="264" fillId="4" borderId="98" xfId="66" applyFont="1" applyFill="1" applyBorder="1" applyAlignment="1">
      <alignment horizontal="left" vertical="center"/>
      <protection/>
    </xf>
    <xf numFmtId="0" fontId="264" fillId="4" borderId="25" xfId="66" applyFont="1" applyFill="1" applyBorder="1" applyAlignment="1">
      <alignment horizontal="left" vertical="center" wrapText="1"/>
      <protection/>
    </xf>
    <xf numFmtId="0" fontId="264" fillId="4" borderId="25" xfId="66" applyFont="1" applyFill="1" applyBorder="1" applyAlignment="1">
      <alignment vertical="center" wrapText="1"/>
      <protection/>
    </xf>
    <xf numFmtId="0" fontId="324" fillId="4" borderId="25" xfId="58" applyFont="1" applyFill="1" applyBorder="1" applyAlignment="1">
      <alignment vertical="center" wrapText="1"/>
      <protection/>
    </xf>
    <xf numFmtId="0" fontId="243" fillId="48" borderId="109" xfId="58" applyFont="1" applyFill="1" applyBorder="1" applyAlignment="1" applyProtection="1">
      <alignment horizontal="center" vertical="center" wrapText="1"/>
      <protection/>
    </xf>
    <xf numFmtId="0" fontId="243" fillId="48" borderId="25" xfId="58" applyFont="1" applyFill="1" applyBorder="1" applyAlignment="1" applyProtection="1">
      <alignment horizontal="center" vertical="center" wrapText="1"/>
      <protection/>
    </xf>
    <xf numFmtId="0" fontId="243" fillId="48" borderId="13" xfId="58" applyFont="1" applyFill="1" applyBorder="1" applyAlignment="1" applyProtection="1">
      <alignment horizontal="center" vertical="center" wrapText="1"/>
      <protection/>
    </xf>
    <xf numFmtId="0" fontId="274" fillId="32" borderId="109" xfId="58" applyFont="1" applyFill="1" applyBorder="1" applyAlignment="1" applyProtection="1">
      <alignment vertical="center" wrapText="1"/>
      <protection/>
    </xf>
    <xf numFmtId="0" fontId="274" fillId="32" borderId="25" xfId="58" applyFont="1" applyFill="1" applyBorder="1" applyAlignment="1" applyProtection="1">
      <alignment vertical="center" wrapText="1"/>
      <protection/>
    </xf>
    <xf numFmtId="0" fontId="274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1" fillId="5" borderId="25" xfId="66" applyFont="1" applyFill="1" applyBorder="1" applyAlignment="1" applyProtection="1" quotePrefix="1">
      <alignment horizontal="left" vertical="center" wrapText="1"/>
      <protection/>
    </xf>
    <xf numFmtId="0" fontId="322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46" fillId="48" borderId="25" xfId="58" applyFont="1" applyFill="1" applyBorder="1" applyAlignment="1" applyProtection="1">
      <alignment wrapText="1"/>
      <protection/>
    </xf>
    <xf numFmtId="0" fontId="246" fillId="48" borderId="98" xfId="58" applyFont="1" applyFill="1" applyBorder="1" applyAlignment="1" applyProtection="1">
      <alignment wrapText="1"/>
      <protection/>
    </xf>
    <xf numFmtId="0" fontId="246" fillId="32" borderId="109" xfId="58" applyFont="1" applyFill="1" applyBorder="1" applyAlignment="1" applyProtection="1">
      <alignment horizontal="left" vertical="center"/>
      <protection/>
    </xf>
    <xf numFmtId="0" fontId="246" fillId="32" borderId="98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46" fillId="48" borderId="25" xfId="58" applyFont="1" applyFill="1" applyBorder="1" applyAlignment="1" applyProtection="1">
      <alignment horizontal="left"/>
      <protection/>
    </xf>
    <xf numFmtId="0" fontId="246" fillId="48" borderId="98" xfId="58" applyFont="1" applyFill="1" applyBorder="1" applyAlignment="1" applyProtection="1">
      <alignment horizontal="left"/>
      <protection/>
    </xf>
    <xf numFmtId="0" fontId="246" fillId="48" borderId="25" xfId="58" applyFont="1" applyFill="1" applyBorder="1" applyAlignment="1" applyProtection="1">
      <alignment horizontal="left" vertical="center"/>
      <protection/>
    </xf>
    <xf numFmtId="0" fontId="246" fillId="48" borderId="98" xfId="58" applyFont="1" applyFill="1" applyBorder="1" applyAlignment="1" applyProtection="1">
      <alignment horizontal="left" vertical="center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0" fontId="246" fillId="48" borderId="98" xfId="58" applyFont="1" applyFill="1" applyBorder="1" applyAlignment="1" applyProtection="1">
      <alignment vertical="center" wrapText="1"/>
      <protection/>
    </xf>
    <xf numFmtId="0" fontId="246" fillId="48" borderId="25" xfId="66" applyFont="1" applyFill="1" applyBorder="1" applyAlignment="1" applyProtection="1" quotePrefix="1">
      <alignment horizontal="left" vertical="center" wrapText="1"/>
      <protection/>
    </xf>
    <xf numFmtId="0" fontId="246" fillId="48" borderId="98" xfId="66" applyFont="1" applyFill="1" applyBorder="1" applyAlignment="1" applyProtection="1" quotePrefix="1">
      <alignment horizontal="left" vertical="center" wrapText="1"/>
      <protection/>
    </xf>
    <xf numFmtId="0" fontId="246" fillId="48" borderId="25" xfId="66" applyFont="1" applyFill="1" applyBorder="1" applyAlignment="1" applyProtection="1">
      <alignment horizontal="left" vertical="center"/>
      <protection/>
    </xf>
    <xf numFmtId="0" fontId="246" fillId="48" borderId="98" xfId="66" applyFont="1" applyFill="1" applyBorder="1" applyAlignment="1" applyProtection="1">
      <alignment horizontal="left" vertical="center"/>
      <protection/>
    </xf>
    <xf numFmtId="0" fontId="246" fillId="48" borderId="25" xfId="66" applyFont="1" applyFill="1" applyBorder="1" applyAlignment="1" applyProtection="1" quotePrefix="1">
      <alignment horizontal="left" vertical="center"/>
      <protection/>
    </xf>
    <xf numFmtId="0" fontId="246" fillId="48" borderId="98" xfId="66" applyFont="1" applyFill="1" applyBorder="1" applyAlignment="1" applyProtection="1" quotePrefix="1">
      <alignment horizontal="left" vertical="center"/>
      <protection/>
    </xf>
    <xf numFmtId="0" fontId="246" fillId="48" borderId="25" xfId="66" applyFont="1" applyFill="1" applyBorder="1" applyAlignment="1" applyProtection="1">
      <alignment vertical="center" wrapText="1"/>
      <protection/>
    </xf>
    <xf numFmtId="0" fontId="246" fillId="48" borderId="98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8" fillId="44" borderId="25" xfId="66" applyFont="1" applyFill="1" applyBorder="1" applyAlignment="1" applyProtection="1" quotePrefix="1">
      <alignment horizontal="left" vertical="center"/>
      <protection/>
    </xf>
    <xf numFmtId="0" fontId="48" fillId="44" borderId="98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58" applyFont="1" applyFill="1" applyBorder="1" applyAlignment="1" applyProtection="1">
      <alignment horizontal="center" vertical="center" wrapText="1"/>
      <protection locked="0"/>
    </xf>
    <xf numFmtId="0" fontId="243" fillId="48" borderId="25" xfId="58" applyFont="1" applyFill="1" applyBorder="1" applyAlignment="1" applyProtection="1">
      <alignment horizontal="center" vertical="center" wrapText="1"/>
      <protection locked="0"/>
    </xf>
    <xf numFmtId="0" fontId="243" fillId="48" borderId="13" xfId="58" applyFont="1" applyFill="1" applyBorder="1" applyAlignment="1" applyProtection="1">
      <alignment horizontal="center" vertical="center" wrapText="1"/>
      <protection locked="0"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8" fillId="13" borderId="14" xfId="58" applyFont="1" applyFill="1" applyBorder="1" applyAlignment="1" applyProtection="1">
      <alignment horizontal="center" vertical="center"/>
      <protection/>
    </xf>
    <xf numFmtId="0" fontId="8" fillId="13" borderId="15" xfId="58" applyFont="1" applyFill="1" applyBorder="1" applyAlignment="1" applyProtection="1">
      <alignment horizontal="center" vertical="center"/>
      <protection/>
    </xf>
    <xf numFmtId="0" fontId="8" fillId="13" borderId="16" xfId="58" applyFont="1" applyFill="1" applyBorder="1" applyAlignment="1" applyProtection="1">
      <alignment horizontal="center" vertical="center"/>
      <protection/>
    </xf>
    <xf numFmtId="0" fontId="301" fillId="42" borderId="14" xfId="58" applyFont="1" applyFill="1" applyBorder="1" applyAlignment="1" applyProtection="1">
      <alignment horizontal="center" vertical="center"/>
      <protection/>
    </xf>
    <xf numFmtId="0" fontId="301" fillId="42" borderId="15" xfId="58" applyFont="1" applyFill="1" applyBorder="1" applyAlignment="1" applyProtection="1">
      <alignment horizontal="center" vertical="center"/>
      <protection/>
    </xf>
    <xf numFmtId="0" fontId="301" fillId="42" borderId="16" xfId="58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58" applyFont="1" applyFill="1" applyBorder="1" applyAlignment="1" applyProtection="1">
      <alignment horizontal="center" vertical="center"/>
      <protection/>
    </xf>
    <xf numFmtId="0" fontId="49" fillId="13" borderId="15" xfId="58" applyFont="1" applyFill="1" applyBorder="1" applyAlignment="1" applyProtection="1">
      <alignment horizontal="center" vertical="center"/>
      <protection/>
    </xf>
    <xf numFmtId="0" fontId="49" fillId="13" borderId="16" xfId="58" applyFont="1" applyFill="1" applyBorder="1" applyAlignment="1" applyProtection="1">
      <alignment horizontal="center" vertical="center"/>
      <protection/>
    </xf>
    <xf numFmtId="0" fontId="274" fillId="32" borderId="109" xfId="58" applyFont="1" applyFill="1" applyBorder="1" applyAlignment="1" applyProtection="1">
      <alignment horizontal="center" vertical="center" wrapText="1"/>
      <protection/>
    </xf>
    <xf numFmtId="0" fontId="274" fillId="32" borderId="25" xfId="58" applyFont="1" applyFill="1" applyBorder="1" applyAlignment="1" applyProtection="1">
      <alignment horizontal="center" vertical="center" wrapText="1"/>
      <protection/>
    </xf>
    <xf numFmtId="0" fontId="274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0" t="str">
        <f>+OTCHET!B9</f>
        <v>Симеоновград</v>
      </c>
      <c r="C2" s="1751"/>
      <c r="D2" s="1752"/>
      <c r="E2" s="1021"/>
      <c r="F2" s="1022">
        <f>+OTCHET!H9</f>
        <v>0</v>
      </c>
      <c r="G2" s="1023" t="str">
        <f>+OTCHET!F12</f>
        <v>7607</v>
      </c>
      <c r="H2" s="1024"/>
      <c r="I2" s="1753">
        <f>+OTCHET!H609</f>
        <v>0</v>
      </c>
      <c r="J2" s="1754"/>
      <c r="K2" s="1015"/>
      <c r="L2" s="1755">
        <f>OTCHET!H607</f>
        <v>0</v>
      </c>
      <c r="M2" s="1756"/>
      <c r="N2" s="1757"/>
      <c r="O2" s="1025"/>
      <c r="P2" s="1026">
        <f>OTCHET!E15</f>
        <v>96</v>
      </c>
      <c r="Q2" s="1027" t="str">
        <f>OTCHET!F15</f>
        <v>СЕС - ДЕС</v>
      </c>
      <c r="R2" s="1028"/>
      <c r="S2" s="1008" t="s">
        <v>1005</v>
      </c>
      <c r="T2" s="1758">
        <f>+OTCHET!I9</f>
        <v>0</v>
      </c>
      <c r="U2" s="175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0" t="s">
        <v>1008</v>
      </c>
      <c r="T4" s="1760"/>
      <c r="U4" s="176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43190</v>
      </c>
      <c r="M6" s="1021"/>
      <c r="N6" s="1046" t="s">
        <v>1010</v>
      </c>
      <c r="O6" s="1010"/>
      <c r="P6" s="1047">
        <f>OTCHET!F9</f>
        <v>43190</v>
      </c>
      <c r="Q6" s="1046" t="s">
        <v>1010</v>
      </c>
      <c r="R6" s="1048"/>
      <c r="S6" s="1761">
        <f>+Q4</f>
        <v>2018</v>
      </c>
      <c r="T6" s="1761"/>
      <c r="U6" s="176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1" t="s">
        <v>987</v>
      </c>
      <c r="T8" s="1742"/>
      <c r="U8" s="1743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43190</v>
      </c>
      <c r="H9" s="1021"/>
      <c r="I9" s="1071">
        <f>+L4</f>
        <v>2018</v>
      </c>
      <c r="J9" s="1072">
        <f>+L6</f>
        <v>43190</v>
      </c>
      <c r="K9" s="1073"/>
      <c r="L9" s="1074">
        <f>+L6</f>
        <v>43190</v>
      </c>
      <c r="M9" s="1073"/>
      <c r="N9" s="1075">
        <f>+L6</f>
        <v>43190</v>
      </c>
      <c r="O9" s="1076"/>
      <c r="P9" s="1077">
        <f>+L4</f>
        <v>2018</v>
      </c>
      <c r="Q9" s="1075">
        <f>+L6</f>
        <v>43190</v>
      </c>
      <c r="R9" s="1048"/>
      <c r="S9" s="1744" t="s">
        <v>988</v>
      </c>
      <c r="T9" s="1745"/>
      <c r="U9" s="1746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5" t="s">
        <v>1025</v>
      </c>
      <c r="T13" s="1706"/>
      <c r="U13" s="1707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6" t="s">
        <v>2069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2067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7" t="s">
        <v>2068</v>
      </c>
      <c r="T15" s="1748"/>
      <c r="U15" s="174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6" t="s">
        <v>1028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6" t="s">
        <v>1030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6" t="s">
        <v>1032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6" t="s">
        <v>1034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6" t="s">
        <v>1036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6" t="s">
        <v>1038</v>
      </c>
      <c r="T21" s="1697"/>
      <c r="U21" s="1698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6" t="s">
        <v>2070</v>
      </c>
      <c r="T22" s="1727"/>
      <c r="U22" s="1728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1" t="s">
        <v>1041</v>
      </c>
      <c r="T23" s="1712"/>
      <c r="U23" s="171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5" t="s">
        <v>1044</v>
      </c>
      <c r="T25" s="1706"/>
      <c r="U25" s="1707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6" t="s">
        <v>1046</v>
      </c>
      <c r="T26" s="1697"/>
      <c r="U26" s="1698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6" t="s">
        <v>1048</v>
      </c>
      <c r="T27" s="1727"/>
      <c r="U27" s="1728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1" t="s">
        <v>1050</v>
      </c>
      <c r="T28" s="1712"/>
      <c r="U28" s="171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1" t="s">
        <v>1057</v>
      </c>
      <c r="T35" s="1712"/>
      <c r="U35" s="171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8" t="s">
        <v>1059</v>
      </c>
      <c r="T36" s="1739"/>
      <c r="U36" s="1740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2" t="s">
        <v>1061</v>
      </c>
      <c r="T37" s="1733"/>
      <c r="U37" s="1734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5" t="s">
        <v>1063</v>
      </c>
      <c r="T38" s="1736"/>
      <c r="U38" s="1737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1" t="s">
        <v>1065</v>
      </c>
      <c r="T40" s="1712"/>
      <c r="U40" s="171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5" t="s">
        <v>1068</v>
      </c>
      <c r="T42" s="1706"/>
      <c r="U42" s="1707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696" t="s">
        <v>1070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6" t="s">
        <v>1072</v>
      </c>
      <c r="T44" s="1697"/>
      <c r="U44" s="1698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6" t="s">
        <v>1074</v>
      </c>
      <c r="T45" s="1727"/>
      <c r="U45" s="1728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11" t="s">
        <v>1076</v>
      </c>
      <c r="T46" s="1712"/>
      <c r="U46" s="171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23" t="s">
        <v>1078</v>
      </c>
      <c r="T48" s="1724"/>
      <c r="U48" s="172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5" t="s">
        <v>1082</v>
      </c>
      <c r="T51" s="1706"/>
      <c r="U51" s="1707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6" t="s">
        <v>1084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6" t="s">
        <v>1086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696" t="s">
        <v>1088</v>
      </c>
      <c r="T54" s="1697"/>
      <c r="U54" s="1698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26" t="s">
        <v>1090</v>
      </c>
      <c r="T55" s="1727"/>
      <c r="U55" s="1728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11" t="s">
        <v>1092</v>
      </c>
      <c r="T56" s="1712"/>
      <c r="U56" s="171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5" t="s">
        <v>1095</v>
      </c>
      <c r="T58" s="1706"/>
      <c r="U58" s="1707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696" t="s">
        <v>1097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6" t="s">
        <v>1099</v>
      </c>
      <c r="T60" s="1697"/>
      <c r="U60" s="1698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6" t="s">
        <v>1101</v>
      </c>
      <c r="T61" s="1727"/>
      <c r="U61" s="1728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11" t="s">
        <v>1105</v>
      </c>
      <c r="T63" s="1712"/>
      <c r="U63" s="171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5" t="s">
        <v>1108</v>
      </c>
      <c r="T65" s="1706"/>
      <c r="U65" s="1707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6" t="s">
        <v>1110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1" t="s">
        <v>1112</v>
      </c>
      <c r="T67" s="1712"/>
      <c r="U67" s="171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5" t="s">
        <v>1115</v>
      </c>
      <c r="T69" s="1706"/>
      <c r="U69" s="1707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6" t="s">
        <v>1117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1" t="s">
        <v>1119</v>
      </c>
      <c r="T71" s="1712"/>
      <c r="U71" s="171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5" t="s">
        <v>1122</v>
      </c>
      <c r="T73" s="1706"/>
      <c r="U73" s="1707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6" t="s">
        <v>1124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1" t="s">
        <v>1126</v>
      </c>
      <c r="T75" s="1712"/>
      <c r="U75" s="171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14" t="s">
        <v>1128</v>
      </c>
      <c r="T77" s="1715"/>
      <c r="U77" s="1716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5" t="s">
        <v>1131</v>
      </c>
      <c r="T79" s="1706"/>
      <c r="U79" s="1707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696" t="s">
        <v>1133</v>
      </c>
      <c r="T80" s="1697"/>
      <c r="U80" s="1698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02" t="s">
        <v>1135</v>
      </c>
      <c r="T81" s="1703"/>
      <c r="U81" s="1704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29">
        <f>+IF(+SUM(F82:N82)=0,0,"Контрола: дефицит/излишък = финансиране с обратен знак (Г. + Д. = 0)")</f>
        <v>0</v>
      </c>
      <c r="C82" s="1730"/>
      <c r="D82" s="1731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5" t="s">
        <v>1141</v>
      </c>
      <c r="T87" s="1706"/>
      <c r="U87" s="1707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6" t="s">
        <v>1143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1" t="s">
        <v>1145</v>
      </c>
      <c r="T89" s="1712"/>
      <c r="U89" s="171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5" t="s">
        <v>1148</v>
      </c>
      <c r="T91" s="1706"/>
      <c r="U91" s="1707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6" t="s">
        <v>1150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6" t="s">
        <v>1152</v>
      </c>
      <c r="T93" s="1697"/>
      <c r="U93" s="1698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6" t="s">
        <v>1154</v>
      </c>
      <c r="T94" s="1727"/>
      <c r="U94" s="1728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1" t="s">
        <v>1156</v>
      </c>
      <c r="T95" s="1712"/>
      <c r="U95" s="171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5" t="s">
        <v>1159</v>
      </c>
      <c r="T97" s="1706"/>
      <c r="U97" s="1707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6" t="s">
        <v>1161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1" t="s">
        <v>1163</v>
      </c>
      <c r="T99" s="1712"/>
      <c r="U99" s="171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3" t="s">
        <v>1165</v>
      </c>
      <c r="T101" s="1724"/>
      <c r="U101" s="172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5" t="s">
        <v>1169</v>
      </c>
      <c r="T104" s="1706"/>
      <c r="U104" s="1707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6" t="s">
        <v>1171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1" t="s">
        <v>1173</v>
      </c>
      <c r="T106" s="1712"/>
      <c r="U106" s="171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7" t="s">
        <v>1176</v>
      </c>
      <c r="T108" s="1718"/>
      <c r="U108" s="1719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0" t="s">
        <v>1178</v>
      </c>
      <c r="T109" s="1721"/>
      <c r="U109" s="1722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1" t="s">
        <v>1180</v>
      </c>
      <c r="T110" s="1712"/>
      <c r="U110" s="171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5" t="s">
        <v>1183</v>
      </c>
      <c r="T112" s="1706"/>
      <c r="U112" s="1707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6" t="s">
        <v>1185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1" t="s">
        <v>1187</v>
      </c>
      <c r="T114" s="1712"/>
      <c r="U114" s="171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5" t="s">
        <v>1190</v>
      </c>
      <c r="T116" s="1706"/>
      <c r="U116" s="1707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6" t="s">
        <v>1192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11" t="s">
        <v>1194</v>
      </c>
      <c r="T118" s="1712"/>
      <c r="U118" s="171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14" t="s">
        <v>1196</v>
      </c>
      <c r="T120" s="1715"/>
      <c r="U120" s="1716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5" t="s">
        <v>1199</v>
      </c>
      <c r="T122" s="1706"/>
      <c r="U122" s="1707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6" t="s">
        <v>1203</v>
      </c>
      <c r="T124" s="1697"/>
      <c r="U124" s="1698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2071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2072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699" t="s">
        <v>1205</v>
      </c>
      <c r="T126" s="1700"/>
      <c r="U126" s="170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02" t="s">
        <v>1207</v>
      </c>
      <c r="T127" s="1703"/>
      <c r="U127" s="1704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5" t="s">
        <v>1210</v>
      </c>
      <c r="T129" s="1706"/>
      <c r="U129" s="1707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6" t="s">
        <v>1212</v>
      </c>
      <c r="T130" s="1697"/>
      <c r="U130" s="1698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08" t="s">
        <v>1214</v>
      </c>
      <c r="T131" s="1709"/>
      <c r="U131" s="1710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690" t="s">
        <v>1216</v>
      </c>
      <c r="T132" s="1691"/>
      <c r="U132" s="1692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3">
        <f>+IF(+SUM(F133:N133)=0,0,"Контрола: дефицит/излишък = финансиране с обратен знак (Г. + Д. = 0)")</f>
        <v>0</v>
      </c>
      <c r="C133" s="1693"/>
      <c r="D133" s="1693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0</v>
      </c>
      <c r="D134" s="1249" t="s">
        <v>1218</v>
      </c>
      <c r="E134" s="1021"/>
      <c r="F134" s="1694"/>
      <c r="G134" s="1694"/>
      <c r="H134" s="1021"/>
      <c r="I134" s="1306" t="s">
        <v>1219</v>
      </c>
      <c r="J134" s="1307"/>
      <c r="K134" s="1021"/>
      <c r="L134" s="1694"/>
      <c r="M134" s="1694"/>
      <c r="N134" s="1694"/>
      <c r="O134" s="1301"/>
      <c r="P134" s="1695"/>
      <c r="Q134" s="1695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Симеоновград</v>
      </c>
      <c r="C11" s="707"/>
      <c r="D11" s="707"/>
      <c r="E11" s="708" t="s">
        <v>982</v>
      </c>
      <c r="F11" s="709">
        <f>OTCHET!F9</f>
        <v>43190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Симеоновград</v>
      </c>
      <c r="C13" s="714"/>
      <c r="D13" s="714"/>
      <c r="E13" s="717" t="str">
        <f>+OTCHET!E12</f>
        <v>код по ЕБК:</v>
      </c>
      <c r="F13" s="233" t="str">
        <f>+OTCHET!F12</f>
        <v>7607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2047</v>
      </c>
      <c r="F17" s="1766" t="s">
        <v>2048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2051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2052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2053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2054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2055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2056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2057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2058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2059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2066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2060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2061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2062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2063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2064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>
        <f>+OTCHET!E607</f>
        <v>0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>
        <f>+OTCHET!D605</f>
        <v>0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>
        <f>+OTCHET!G602</f>
        <v>0</v>
      </c>
      <c r="F114" s="1769"/>
      <c r="G114" s="1004"/>
      <c r="H114" s="691"/>
      <c r="I114" s="1376">
        <f>+OTCHET!G605</f>
        <v>0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7"/>
  <sheetViews>
    <sheetView tabSelected="1" view="pageBreakPreview" zoomScale="60" zoomScaleNormal="75" zoomScalePageLayoutView="0" workbookViewId="0" topLeftCell="B2">
      <selection activeCell="B6" sqref="B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44" t="str">
        <f>VLOOKUP(E15,SMETKA,2,FALSE)</f>
        <v>ОТЧЕТНИ ДАННИ ПО ЕБК ЗА СМЕТКИТЕ ЗА СРЕДСТВАТА ОТ ЕВРОПЕЙСКИЯ СЪЮЗ - ДЕС</v>
      </c>
      <c r="C7" s="1845"/>
      <c r="D7" s="184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6" t="s">
        <v>1976</v>
      </c>
      <c r="C9" s="1847"/>
      <c r="D9" s="1848"/>
      <c r="E9" s="115">
        <v>43101</v>
      </c>
      <c r="F9" s="116">
        <v>43190</v>
      </c>
      <c r="G9" s="113"/>
      <c r="H9" s="1417"/>
      <c r="I9" s="1778"/>
      <c r="J9" s="1779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март</v>
      </c>
      <c r="G10" s="113"/>
      <c r="H10" s="114"/>
      <c r="I10" s="1780" t="s">
        <v>981</v>
      </c>
      <c r="J10" s="178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1"/>
      <c r="J11" s="1781"/>
      <c r="K11" s="113"/>
      <c r="L11" s="113"/>
      <c r="M11" s="7">
        <v>1</v>
      </c>
      <c r="N11" s="108"/>
    </row>
    <row r="12" spans="2:14" ht="27" customHeight="1">
      <c r="B12" s="1808" t="str">
        <f>VLOOKUP(F12,PRBK,2,FALSE)</f>
        <v>Симеоновград</v>
      </c>
      <c r="C12" s="1809"/>
      <c r="D12" s="1810"/>
      <c r="E12" s="118" t="s">
        <v>975</v>
      </c>
      <c r="F12" s="1588" t="s">
        <v>1642</v>
      </c>
      <c r="G12" s="113"/>
      <c r="H12" s="114"/>
      <c r="I12" s="1781"/>
      <c r="J12" s="1781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849" t="s">
        <v>2037</v>
      </c>
      <c r="F19" s="1850"/>
      <c r="G19" s="1850"/>
      <c r="H19" s="1851"/>
      <c r="I19" s="1855" t="s">
        <v>2038</v>
      </c>
      <c r="J19" s="1856"/>
      <c r="K19" s="1856"/>
      <c r="L19" s="1857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2" t="s">
        <v>472</v>
      </c>
      <c r="D22" s="184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2" t="s">
        <v>474</v>
      </c>
      <c r="D28" s="1843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2" t="s">
        <v>127</v>
      </c>
      <c r="D33" s="1843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2" t="s">
        <v>121</v>
      </c>
      <c r="D39" s="1843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>
        <v>0</v>
      </c>
      <c r="G78" s="159"/>
      <c r="H78" s="160">
        <v>0</v>
      </c>
      <c r="I78" s="158">
        <v>0</v>
      </c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2035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0" t="str">
        <f>$B$7</f>
        <v>ОТЧЕТНИ ДАННИ ПО ЕБК ЗА СМЕТКИТЕ ЗА СРЕДСТВАТА ОТ ЕВРОПЕЙСКИЯ СЪЮЗ - ДЕС</v>
      </c>
      <c r="C175" s="1841"/>
      <c r="D175" s="1841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5" t="str">
        <f>$B$9</f>
        <v>Симеоновград</v>
      </c>
      <c r="C177" s="1806"/>
      <c r="D177" s="1807"/>
      <c r="E177" s="115">
        <f>$E$9</f>
        <v>43101</v>
      </c>
      <c r="F177" s="227">
        <f>$F$9</f>
        <v>43190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8" t="str">
        <f>$B$12</f>
        <v>Симеоновград</v>
      </c>
      <c r="C180" s="1809"/>
      <c r="D180" s="1810"/>
      <c r="E180" s="232" t="s">
        <v>900</v>
      </c>
      <c r="F180" s="233" t="str">
        <f>$F$12</f>
        <v>7607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96</v>
      </c>
      <c r="F182" s="126" t="str">
        <f>$F$15</f>
        <v>СЕС - ДЕС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849" t="s">
        <v>2039</v>
      </c>
      <c r="F184" s="1850"/>
      <c r="G184" s="1850"/>
      <c r="H184" s="1851"/>
      <c r="I184" s="1858" t="s">
        <v>2040</v>
      </c>
      <c r="J184" s="1859"/>
      <c r="K184" s="1859"/>
      <c r="L184" s="1860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8" t="s">
        <v>753</v>
      </c>
      <c r="D188" s="1839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34" t="s">
        <v>756</v>
      </c>
      <c r="D191" s="1835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36" t="s">
        <v>195</v>
      </c>
      <c r="D197" s="1837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2" t="s">
        <v>200</v>
      </c>
      <c r="D205" s="1833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4" t="s">
        <v>201</v>
      </c>
      <c r="D206" s="1835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8" t="s">
        <v>275</v>
      </c>
      <c r="D224" s="1829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8" t="s">
        <v>731</v>
      </c>
      <c r="D228" s="1829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8" t="s">
        <v>220</v>
      </c>
      <c r="D234" s="1829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8" t="s">
        <v>222</v>
      </c>
      <c r="D237" s="1829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0" t="s">
        <v>223</v>
      </c>
      <c r="D238" s="183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0" t="s">
        <v>224</v>
      </c>
      <c r="D239" s="183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0" t="s">
        <v>1674</v>
      </c>
      <c r="D240" s="1831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8" t="s">
        <v>225</v>
      </c>
      <c r="D241" s="1829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8" t="s">
        <v>237</v>
      </c>
      <c r="D257" s="1829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8" t="s">
        <v>238</v>
      </c>
      <c r="D258" s="182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8" t="s">
        <v>239</v>
      </c>
      <c r="D259" s="1829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8" t="s">
        <v>240</v>
      </c>
      <c r="D260" s="1829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8" t="s">
        <v>1679</v>
      </c>
      <c r="D267" s="1829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8" t="s">
        <v>1676</v>
      </c>
      <c r="D271" s="1829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8" t="s">
        <v>1677</v>
      </c>
      <c r="D272" s="182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0" t="s">
        <v>250</v>
      </c>
      <c r="D273" s="1831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8" t="s">
        <v>276</v>
      </c>
      <c r="D274" s="1829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6" t="s">
        <v>251</v>
      </c>
      <c r="D277" s="1827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26" t="s">
        <v>252</v>
      </c>
      <c r="D278" s="1827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6" t="s">
        <v>632</v>
      </c>
      <c r="D286" s="1827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6" t="s">
        <v>694</v>
      </c>
      <c r="D289" s="1827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8" t="s">
        <v>695</v>
      </c>
      <c r="D290" s="1829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1" t="s">
        <v>925</v>
      </c>
      <c r="D295" s="1822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3" t="s">
        <v>703</v>
      </c>
      <c r="D299" s="1824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5"/>
      <c r="C308" s="1816"/>
      <c r="D308" s="1816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5"/>
      <c r="C310" s="1816"/>
      <c r="D310" s="1816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5"/>
      <c r="C313" s="1816"/>
      <c r="D313" s="1816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7"/>
      <c r="C346" s="1817"/>
      <c r="D346" s="181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0" t="str">
        <f>$B$7</f>
        <v>ОТЧЕТНИ ДАННИ ПО ЕБК ЗА СМЕТКИТЕ ЗА СРЕДСТВАТА ОТ ЕВРОПЕЙСКИЯ СЪЮЗ - ДЕС</v>
      </c>
      <c r="C350" s="1820"/>
      <c r="D350" s="1820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5" t="str">
        <f>$B$9</f>
        <v>Симеоновград</v>
      </c>
      <c r="C352" s="1806"/>
      <c r="D352" s="1807"/>
      <c r="E352" s="115">
        <f>$E$9</f>
        <v>43101</v>
      </c>
      <c r="F352" s="408">
        <f>$F$9</f>
        <v>43190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8" t="str">
        <f>$B$12</f>
        <v>Симеоновград</v>
      </c>
      <c r="C355" s="1809"/>
      <c r="D355" s="1810"/>
      <c r="E355" s="411" t="s">
        <v>900</v>
      </c>
      <c r="F355" s="233" t="str">
        <f>$F$12</f>
        <v>7607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96</v>
      </c>
      <c r="F357" s="415" t="str">
        <f>+$F$15</f>
        <v>СЕС - ДЕС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1" t="s">
        <v>2041</v>
      </c>
      <c r="F359" s="1862"/>
      <c r="G359" s="1862"/>
      <c r="H359" s="1863"/>
      <c r="I359" s="419" t="s">
        <v>2042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8" t="s">
        <v>279</v>
      </c>
      <c r="D363" s="1819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2" t="s">
        <v>290</v>
      </c>
      <c r="D377" s="178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2" t="s">
        <v>312</v>
      </c>
      <c r="D385" s="178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2" t="s">
        <v>256</v>
      </c>
      <c r="D390" s="178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2" t="s">
        <v>257</v>
      </c>
      <c r="D393" s="178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2" t="s">
        <v>259</v>
      </c>
      <c r="D398" s="178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2074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2" t="s">
        <v>260</v>
      </c>
      <c r="D401" s="178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2" t="s">
        <v>934</v>
      </c>
      <c r="D404" s="178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2" t="s">
        <v>689</v>
      </c>
      <c r="D407" s="178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2" t="s">
        <v>690</v>
      </c>
      <c r="D408" s="178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2" t="s">
        <v>708</v>
      </c>
      <c r="D411" s="178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2" t="s">
        <v>263</v>
      </c>
      <c r="D414" s="178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2" t="s">
        <v>776</v>
      </c>
      <c r="D424" s="178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2" t="s">
        <v>713</v>
      </c>
      <c r="D425" s="178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2" t="s">
        <v>264</v>
      </c>
      <c r="D426" s="1783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782" t="s">
        <v>692</v>
      </c>
      <c r="D427" s="1783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2" t="s">
        <v>938</v>
      </c>
      <c r="D428" s="178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1" t="str">
        <f>$B$7</f>
        <v>ОТЧЕТНИ ДАННИ ПО ЕБК ЗА СМЕТКИТЕ ЗА СРЕДСТВАТА ОТ ЕВРОПЕЙСКИЯ СЪЮЗ - ДЕС</v>
      </c>
      <c r="C435" s="1812"/>
      <c r="D435" s="1812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5" t="str">
        <f>$B$9</f>
        <v>Симеоновград</v>
      </c>
      <c r="C437" s="1806"/>
      <c r="D437" s="1807"/>
      <c r="E437" s="115">
        <f>$E$9</f>
        <v>43101</v>
      </c>
      <c r="F437" s="408">
        <f>$F$9</f>
        <v>43190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8" t="str">
        <f>$B$12</f>
        <v>Симеоновград</v>
      </c>
      <c r="C440" s="1809"/>
      <c r="D440" s="1810"/>
      <c r="E440" s="411" t="s">
        <v>900</v>
      </c>
      <c r="F440" s="233" t="str">
        <f>$F$12</f>
        <v>7607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96</v>
      </c>
      <c r="F442" s="126" t="str">
        <f>+$F$15</f>
        <v>СЕС - ДЕС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49" t="s">
        <v>2043</v>
      </c>
      <c r="F444" s="1850"/>
      <c r="G444" s="1850"/>
      <c r="H444" s="1851"/>
      <c r="I444" s="524" t="s">
        <v>2044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3" t="str">
        <f>$B$7</f>
        <v>ОТЧЕТНИ ДАННИ ПО ЕБК ЗА СМЕТКИТЕ ЗА СРЕДСТВАТА ОТ ЕВРОПЕЙСКИЯ СЪЮЗ - ДЕС</v>
      </c>
      <c r="C451" s="1814"/>
      <c r="D451" s="1814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5" t="str">
        <f>$B$9</f>
        <v>Симеоновград</v>
      </c>
      <c r="C453" s="1806"/>
      <c r="D453" s="1807"/>
      <c r="E453" s="115">
        <f>$E$9</f>
        <v>43101</v>
      </c>
      <c r="F453" s="408">
        <f>$F$9</f>
        <v>43190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8" t="str">
        <f>$B$12</f>
        <v>Симеоновград</v>
      </c>
      <c r="C456" s="1809"/>
      <c r="D456" s="1810"/>
      <c r="E456" s="411" t="s">
        <v>900</v>
      </c>
      <c r="F456" s="233" t="str">
        <f>$F$12</f>
        <v>7607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96</v>
      </c>
      <c r="F458" s="126" t="str">
        <f>+$F$15</f>
        <v>СЕС - ДЕС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2" t="s">
        <v>2045</v>
      </c>
      <c r="F460" s="1853"/>
      <c r="G460" s="1853"/>
      <c r="H460" s="1854"/>
      <c r="I460" s="566" t="s">
        <v>2046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7" t="s">
        <v>777</v>
      </c>
      <c r="D463" s="179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2" t="s">
        <v>780</v>
      </c>
      <c r="D467" s="1792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2" t="s">
        <v>2014</v>
      </c>
      <c r="D470" s="1792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7" t="s">
        <v>783</v>
      </c>
      <c r="D473" s="179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3" t="s">
        <v>790</v>
      </c>
      <c r="D480" s="1794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5" t="s">
        <v>942</v>
      </c>
      <c r="D483" s="179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0" t="s">
        <v>947</v>
      </c>
      <c r="D499" s="1796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0" t="s">
        <v>24</v>
      </c>
      <c r="D504" s="1796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799" t="s">
        <v>948</v>
      </c>
      <c r="D505" s="1799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5" t="s">
        <v>33</v>
      </c>
      <c r="D514" s="179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5" t="s">
        <v>37</v>
      </c>
      <c r="D518" s="179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5" t="s">
        <v>949</v>
      </c>
      <c r="D523" s="1801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0" t="s">
        <v>950</v>
      </c>
      <c r="D526" s="1791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3" t="s">
        <v>316</v>
      </c>
      <c r="D533" s="1804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5" t="s">
        <v>952</v>
      </c>
      <c r="D537" s="179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0" t="s">
        <v>953</v>
      </c>
      <c r="D538" s="1800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2" t="s">
        <v>954</v>
      </c>
      <c r="D543" s="1791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5" t="s">
        <v>955</v>
      </c>
      <c r="D546" s="179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2" t="s">
        <v>964</v>
      </c>
      <c r="D568" s="1802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2" t="s">
        <v>969</v>
      </c>
      <c r="D588" s="1791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2" t="s">
        <v>842</v>
      </c>
      <c r="D593" s="1791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784"/>
      <c r="H602" s="1785"/>
      <c r="I602" s="1785"/>
      <c r="J602" s="1786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2" t="s">
        <v>887</v>
      </c>
      <c r="H603" s="1772"/>
      <c r="I603" s="1772"/>
      <c r="J603" s="1772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/>
      <c r="E605" s="673"/>
      <c r="F605" s="219" t="s">
        <v>889</v>
      </c>
      <c r="G605" s="1787"/>
      <c r="H605" s="1788"/>
      <c r="I605" s="1788"/>
      <c r="J605" s="1789"/>
      <c r="K605" s="103"/>
      <c r="L605" s="229"/>
      <c r="M605" s="7">
        <v>1</v>
      </c>
      <c r="N605" s="520"/>
    </row>
    <row r="606" spans="1:14" ht="21.75" customHeight="1">
      <c r="A606" s="23"/>
      <c r="B606" s="1770" t="s">
        <v>890</v>
      </c>
      <c r="C606" s="1771"/>
      <c r="D606" s="674" t="s">
        <v>891</v>
      </c>
      <c r="E606" s="675"/>
      <c r="F606" s="676"/>
      <c r="G606" s="1772" t="s">
        <v>887</v>
      </c>
      <c r="H606" s="1772"/>
      <c r="I606" s="1772"/>
      <c r="J606" s="1772"/>
      <c r="K606" s="103"/>
      <c r="L606" s="229"/>
      <c r="M606" s="7">
        <v>1</v>
      </c>
      <c r="N606" s="520"/>
    </row>
    <row r="607" spans="1:14" ht="24.75" customHeight="1">
      <c r="A607" s="36"/>
      <c r="B607" s="1773"/>
      <c r="C607" s="1774"/>
      <c r="D607" s="677" t="s">
        <v>892</v>
      </c>
      <c r="E607" s="678"/>
      <c r="F607" s="679"/>
      <c r="G607" s="680" t="s">
        <v>893</v>
      </c>
      <c r="H607" s="1775"/>
      <c r="I607" s="1776"/>
      <c r="J607" s="1777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775"/>
      <c r="I609" s="1776"/>
      <c r="J609" s="1777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spans="2:14" ht="15.75">
      <c r="B619" s="6"/>
      <c r="C619" s="6"/>
      <c r="D619" s="523"/>
      <c r="E619" s="38"/>
      <c r="F619" s="38"/>
      <c r="G619" s="38"/>
      <c r="H619" s="38"/>
      <c r="I619" s="38"/>
      <c r="J619" s="38"/>
      <c r="K619" s="38"/>
      <c r="L619" s="38"/>
      <c r="M619" s="7">
        <f>(IF($E753&lt;&gt;0,$M$2,IF($L753&lt;&gt;0,$M$2,"")))</f>
      </c>
      <c r="N619" s="8"/>
    </row>
    <row r="620" spans="2:14" ht="15.75">
      <c r="B620" s="6"/>
      <c r="C620" s="1367"/>
      <c r="D620" s="1368"/>
      <c r="E620" s="38"/>
      <c r="F620" s="38"/>
      <c r="G620" s="38"/>
      <c r="H620" s="38"/>
      <c r="I620" s="38"/>
      <c r="J620" s="38"/>
      <c r="K620" s="38"/>
      <c r="L620" s="38"/>
      <c r="M620" s="7">
        <f>(IF($E753&lt;&gt;0,$M$2,IF($L753&lt;&gt;0,$M$2,"")))</f>
      </c>
      <c r="N620" s="8"/>
    </row>
    <row r="621" spans="2:14" ht="15.75">
      <c r="B621" s="1813" t="str">
        <f>$B$7</f>
        <v>ОТЧЕТНИ ДАННИ ПО ЕБК ЗА СМЕТКИТЕ ЗА СРЕДСТВАТА ОТ ЕВРОПЕЙСКИЯ СЪЮЗ - ДЕС</v>
      </c>
      <c r="C621" s="1814"/>
      <c r="D621" s="1814"/>
      <c r="E621" s="243"/>
      <c r="F621" s="243"/>
      <c r="G621" s="238"/>
      <c r="H621" s="238"/>
      <c r="I621" s="238"/>
      <c r="J621" s="238"/>
      <c r="K621" s="238"/>
      <c r="L621" s="238"/>
      <c r="M621" s="7">
        <f>(IF($E753&lt;&gt;0,$M$2,IF($L753&lt;&gt;0,$M$2,"")))</f>
      </c>
      <c r="N621" s="8"/>
    </row>
    <row r="622" spans="2:14" ht="15.75">
      <c r="B622" s="229"/>
      <c r="C622" s="392"/>
      <c r="D622" s="401"/>
      <c r="E622" s="407" t="s">
        <v>468</v>
      </c>
      <c r="F622" s="407" t="s">
        <v>844</v>
      </c>
      <c r="G622" s="238"/>
      <c r="H622" s="1364" t="s">
        <v>1268</v>
      </c>
      <c r="I622" s="1365"/>
      <c r="J622" s="1366"/>
      <c r="K622" s="238"/>
      <c r="L622" s="238"/>
      <c r="M622" s="7">
        <f>(IF($E753&lt;&gt;0,$M$2,IF($L753&lt;&gt;0,$M$2,"")))</f>
      </c>
      <c r="N622" s="8"/>
    </row>
    <row r="623" spans="2:14" ht="15.75">
      <c r="B623" s="1805" t="str">
        <f>$B$9</f>
        <v>Симеоновград</v>
      </c>
      <c r="C623" s="1806"/>
      <c r="D623" s="1807"/>
      <c r="E623" s="115">
        <f>$E$9</f>
        <v>43101</v>
      </c>
      <c r="F623" s="227">
        <f>$F$9</f>
        <v>43190</v>
      </c>
      <c r="G623" s="238"/>
      <c r="H623" s="238"/>
      <c r="I623" s="238"/>
      <c r="J623" s="238"/>
      <c r="K623" s="238"/>
      <c r="L623" s="238"/>
      <c r="M623" s="7">
        <f>(IF($E753&lt;&gt;0,$M$2,IF($L753&lt;&gt;0,$M$2,"")))</f>
      </c>
      <c r="N623" s="8"/>
    </row>
    <row r="624" spans="2:14" ht="15.75">
      <c r="B624" s="228" t="str">
        <f>$B$10</f>
        <v>(наименование на разпоредителя с бюджет)</v>
      </c>
      <c r="C624" s="229"/>
      <c r="D624" s="230"/>
      <c r="E624" s="238"/>
      <c r="F624" s="238"/>
      <c r="G624" s="238"/>
      <c r="H624" s="238"/>
      <c r="I624" s="238"/>
      <c r="J624" s="238"/>
      <c r="K624" s="238"/>
      <c r="L624" s="238"/>
      <c r="M624" s="7">
        <f>(IF($E753&lt;&gt;0,$M$2,IF($L753&lt;&gt;0,$M$2,"")))</f>
      </c>
      <c r="N624" s="8"/>
    </row>
    <row r="625" spans="2:14" ht="15.75">
      <c r="B625" s="228"/>
      <c r="C625" s="229"/>
      <c r="D625" s="230"/>
      <c r="E625" s="238"/>
      <c r="F625" s="238"/>
      <c r="G625" s="238"/>
      <c r="H625" s="238"/>
      <c r="I625" s="238"/>
      <c r="J625" s="238"/>
      <c r="K625" s="238"/>
      <c r="L625" s="238"/>
      <c r="M625" s="7">
        <f>(IF($E753&lt;&gt;0,$M$2,IF($L753&lt;&gt;0,$M$2,"")))</f>
      </c>
      <c r="N625" s="8"/>
    </row>
    <row r="626" spans="2:14" ht="15.75">
      <c r="B626" s="1864" t="str">
        <f>$B$12</f>
        <v>Симеоновград</v>
      </c>
      <c r="C626" s="1865"/>
      <c r="D626" s="1866"/>
      <c r="E626" s="411" t="s">
        <v>900</v>
      </c>
      <c r="F626" s="1362" t="str">
        <f>$F$12</f>
        <v>7607</v>
      </c>
      <c r="G626" s="238"/>
      <c r="H626" s="238"/>
      <c r="I626" s="238"/>
      <c r="J626" s="238"/>
      <c r="K626" s="238"/>
      <c r="L626" s="238"/>
      <c r="M626" s="7">
        <f>(IF($E753&lt;&gt;0,$M$2,IF($L753&lt;&gt;0,$M$2,"")))</f>
      </c>
      <c r="N626" s="8"/>
    </row>
    <row r="627" spans="2:14" ht="15.75">
      <c r="B627" s="234" t="str">
        <f>$B$13</f>
        <v>(наименование на първостепенния разпоредител с бюджет)</v>
      </c>
      <c r="C627" s="229"/>
      <c r="D627" s="230"/>
      <c r="E627" s="1363"/>
      <c r="F627" s="243"/>
      <c r="G627" s="238"/>
      <c r="H627" s="238"/>
      <c r="I627" s="238"/>
      <c r="J627" s="238"/>
      <c r="K627" s="238"/>
      <c r="L627" s="238"/>
      <c r="M627" s="7">
        <f>(IF($E753&lt;&gt;0,$M$2,IF($L753&lt;&gt;0,$M$2,"")))</f>
      </c>
      <c r="N627" s="8"/>
    </row>
    <row r="628" spans="2:14" ht="15.75">
      <c r="B628" s="237"/>
      <c r="C628" s="238"/>
      <c r="D628" s="124" t="s">
        <v>901</v>
      </c>
      <c r="E628" s="239">
        <f>$E$15</f>
        <v>96</v>
      </c>
      <c r="F628" s="415" t="str">
        <f>$F$15</f>
        <v>СЕС - ДЕС</v>
      </c>
      <c r="G628" s="219"/>
      <c r="H628" s="219"/>
      <c r="I628" s="219"/>
      <c r="J628" s="219"/>
      <c r="K628" s="219"/>
      <c r="L628" s="219"/>
      <c r="M628" s="7">
        <f>(IF($E753&lt;&gt;0,$M$2,IF($L753&lt;&gt;0,$M$2,"")))</f>
      </c>
      <c r="N628" s="8"/>
    </row>
    <row r="629" spans="2:14" ht="15.75">
      <c r="B629" s="229"/>
      <c r="C629" s="392"/>
      <c r="D629" s="401"/>
      <c r="E629" s="238"/>
      <c r="F629" s="410"/>
      <c r="G629" s="410"/>
      <c r="H629" s="410"/>
      <c r="I629" s="410"/>
      <c r="J629" s="410"/>
      <c r="K629" s="410"/>
      <c r="L629" s="1379" t="s">
        <v>469</v>
      </c>
      <c r="M629" s="7">
        <f>(IF($E753&lt;&gt;0,$M$2,IF($L753&lt;&gt;0,$M$2,"")))</f>
      </c>
      <c r="N629" s="8"/>
    </row>
    <row r="630" spans="2:14" ht="15.75">
      <c r="B630" s="248"/>
      <c r="C630" s="249"/>
      <c r="D630" s="250" t="s">
        <v>721</v>
      </c>
      <c r="E630" s="1849" t="s">
        <v>2049</v>
      </c>
      <c r="F630" s="1850"/>
      <c r="G630" s="1850"/>
      <c r="H630" s="1851"/>
      <c r="I630" s="1858" t="s">
        <v>2050</v>
      </c>
      <c r="J630" s="1859"/>
      <c r="K630" s="1859"/>
      <c r="L630" s="1860"/>
      <c r="M630" s="7">
        <f>(IF($E753&lt;&gt;0,$M$2,IF($L753&lt;&gt;0,$M$2,"")))</f>
      </c>
      <c r="N630" s="8"/>
    </row>
    <row r="631" spans="2:14" ht="15.75">
      <c r="B631" s="251" t="s">
        <v>62</v>
      </c>
      <c r="C631" s="252" t="s">
        <v>470</v>
      </c>
      <c r="D631" s="253" t="s">
        <v>722</v>
      </c>
      <c r="E631" s="1405" t="str">
        <f>$E$20</f>
        <v>Уточнен план                Общо</v>
      </c>
      <c r="F631" s="1409" t="str">
        <f>$F$20</f>
        <v>държавни дейности</v>
      </c>
      <c r="G631" s="1410" t="str">
        <f>$G$20</f>
        <v>местни дейности</v>
      </c>
      <c r="H631" s="1411" t="str">
        <f>$H$20</f>
        <v>дофинансиране</v>
      </c>
      <c r="I631" s="254" t="str">
        <f>$I$20</f>
        <v>държавни дейности -ОТЧЕТ</v>
      </c>
      <c r="J631" s="255" t="str">
        <f>$J$20</f>
        <v>местни дейности - ОТЧЕТ</v>
      </c>
      <c r="K631" s="256" t="str">
        <f>$K$20</f>
        <v>дофинансиране - ОТЧЕТ</v>
      </c>
      <c r="L631" s="1660" t="str">
        <f>$L$20</f>
        <v>ОТЧЕТ                                    ОБЩО</v>
      </c>
      <c r="M631" s="7">
        <f>(IF($E753&lt;&gt;0,$M$2,IF($L753&lt;&gt;0,$M$2,"")))</f>
      </c>
      <c r="N631" s="8"/>
    </row>
    <row r="632" spans="2:14" ht="15.75">
      <c r="B632" s="259"/>
      <c r="C632" s="260"/>
      <c r="D632" s="261" t="s">
        <v>752</v>
      </c>
      <c r="E632" s="1457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2" t="str">
        <f>$I$21</f>
        <v>(5)</v>
      </c>
      <c r="J632" s="263" t="str">
        <f>$J$21</f>
        <v>(6)</v>
      </c>
      <c r="K632" s="264" t="str">
        <f>$K$21</f>
        <v>(7)</v>
      </c>
      <c r="L632" s="265" t="str">
        <f>$L$21</f>
        <v>(8)</v>
      </c>
      <c r="M632" s="7">
        <f>(IF($E753&lt;&gt;0,$M$2,IF($L753&lt;&gt;0,$M$2,"")))</f>
      </c>
      <c r="N632" s="8"/>
    </row>
    <row r="633" spans="2:14" ht="15.75">
      <c r="B633" s="1453"/>
      <c r="C633" s="1600" t="e">
        <f>VLOOKUP(D633,OP_LIST2,2,FALSE)</f>
        <v>#N/A</v>
      </c>
      <c r="D633" s="1460"/>
      <c r="E633" s="390"/>
      <c r="F633" s="1443"/>
      <c r="G633" s="1444"/>
      <c r="H633" s="1445"/>
      <c r="I633" s="1443"/>
      <c r="J633" s="1444"/>
      <c r="K633" s="1445"/>
      <c r="L633" s="1442"/>
      <c r="M633" s="7">
        <f>(IF($E753&lt;&gt;0,$M$2,IF($L753&lt;&gt;0,$M$2,"")))</f>
      </c>
      <c r="N633" s="8"/>
    </row>
    <row r="634" spans="2:14" ht="15.75">
      <c r="B634" s="1456"/>
      <c r="C634" s="1461">
        <f>VLOOKUP(D635,EBK_DEIN2,2,FALSE)</f>
        <v>1117</v>
      </c>
      <c r="D634" s="1460" t="s">
        <v>801</v>
      </c>
      <c r="E634" s="390"/>
      <c r="F634" s="1446"/>
      <c r="G634" s="1447"/>
      <c r="H634" s="1448"/>
      <c r="I634" s="1446"/>
      <c r="J634" s="1447"/>
      <c r="K634" s="1448"/>
      <c r="L634" s="1442"/>
      <c r="M634" s="7">
        <f>(IF($E753&lt;&gt;0,$M$2,IF($L753&lt;&gt;0,$M$2,"")))</f>
      </c>
      <c r="N634" s="8"/>
    </row>
    <row r="635" spans="2:14" ht="15.75">
      <c r="B635" s="1452"/>
      <c r="C635" s="1589">
        <f>+C634</f>
        <v>1117</v>
      </c>
      <c r="D635" s="1454" t="s">
        <v>390</v>
      </c>
      <c r="E635" s="390"/>
      <c r="F635" s="1446"/>
      <c r="G635" s="1447"/>
      <c r="H635" s="1448"/>
      <c r="I635" s="1446"/>
      <c r="J635" s="1447"/>
      <c r="K635" s="1448"/>
      <c r="L635" s="1442"/>
      <c r="M635" s="7">
        <f>(IF($E753&lt;&gt;0,$M$2,IF($L753&lt;&gt;0,$M$2,"")))</f>
      </c>
      <c r="N635" s="8"/>
    </row>
    <row r="636" spans="2:14" ht="15.75">
      <c r="B636" s="1458"/>
      <c r="C636" s="1455"/>
      <c r="D636" s="1459" t="s">
        <v>723</v>
      </c>
      <c r="E636" s="390"/>
      <c r="F636" s="1449"/>
      <c r="G636" s="1450"/>
      <c r="H636" s="1451"/>
      <c r="I636" s="1449"/>
      <c r="J636" s="1450"/>
      <c r="K636" s="1451"/>
      <c r="L636" s="1442"/>
      <c r="M636" s="7">
        <f>(IF($E753&lt;&gt;0,$M$2,IF($L753&lt;&gt;0,$M$2,"")))</f>
      </c>
      <c r="N636" s="8"/>
    </row>
    <row r="637" spans="2:14" ht="15.75">
      <c r="B637" s="273">
        <v>100</v>
      </c>
      <c r="C637" s="1838" t="s">
        <v>753</v>
      </c>
      <c r="D637" s="1839"/>
      <c r="E637" s="274">
        <f>SUM(E638:E639)</f>
        <v>0</v>
      </c>
      <c r="F637" s="275">
        <f>SUM(F638:F639)</f>
        <v>0</v>
      </c>
      <c r="G637" s="276">
        <f>SUM(G638:G639)</f>
        <v>0</v>
      </c>
      <c r="H637" s="277">
        <f>SUM(H638:H639)</f>
        <v>0</v>
      </c>
      <c r="I637" s="275">
        <f>SUM(I638:I639)</f>
        <v>0</v>
      </c>
      <c r="J637" s="276">
        <f>SUM(J638:J639)</f>
        <v>0</v>
      </c>
      <c r="K637" s="277">
        <f>SUM(K638:K639)</f>
        <v>0</v>
      </c>
      <c r="L637" s="274">
        <f>SUM(L638:L639)</f>
        <v>0</v>
      </c>
      <c r="M637" s="12">
        <f>(IF($E637&lt;&gt;0,$M$2,IF($L637&lt;&gt;0,$M$2,"")))</f>
      </c>
      <c r="N637" s="13"/>
    </row>
    <row r="638" spans="2:14" ht="15.75">
      <c r="B638" s="279"/>
      <c r="C638" s="280">
        <v>101</v>
      </c>
      <c r="D638" s="281" t="s">
        <v>754</v>
      </c>
      <c r="E638" s="282">
        <f>F638+G638+H638</f>
        <v>0</v>
      </c>
      <c r="F638" s="152"/>
      <c r="G638" s="153"/>
      <c r="H638" s="1420"/>
      <c r="I638" s="152"/>
      <c r="J638" s="153"/>
      <c r="K638" s="1420"/>
      <c r="L638" s="282">
        <f>I638+J638+K638</f>
        <v>0</v>
      </c>
      <c r="M638" s="12">
        <f>(IF($E638&lt;&gt;0,$M$2,IF($L638&lt;&gt;0,$M$2,"")))</f>
      </c>
      <c r="N638" s="13"/>
    </row>
    <row r="639" spans="2:14" ht="15.75">
      <c r="B639" s="279"/>
      <c r="C639" s="286">
        <v>102</v>
      </c>
      <c r="D639" s="287" t="s">
        <v>755</v>
      </c>
      <c r="E639" s="288">
        <f>F639+G639+H639</f>
        <v>0</v>
      </c>
      <c r="F639" s="173"/>
      <c r="G639" s="174"/>
      <c r="H639" s="1423"/>
      <c r="I639" s="173"/>
      <c r="J639" s="174"/>
      <c r="K639" s="1423"/>
      <c r="L639" s="288">
        <f>I639+J639+K639</f>
        <v>0</v>
      </c>
      <c r="M639" s="12">
        <f>(IF($E639&lt;&gt;0,$M$2,IF($L639&lt;&gt;0,$M$2,"")))</f>
      </c>
      <c r="N639" s="13"/>
    </row>
    <row r="640" spans="2:14" ht="15.75">
      <c r="B640" s="273">
        <v>200</v>
      </c>
      <c r="C640" s="1834" t="s">
        <v>756</v>
      </c>
      <c r="D640" s="1835"/>
      <c r="E640" s="274">
        <f>SUM(E641:E645)</f>
        <v>0</v>
      </c>
      <c r="F640" s="275">
        <f>SUM(F641:F645)</f>
        <v>0</v>
      </c>
      <c r="G640" s="276">
        <f>SUM(G641:G645)</f>
        <v>0</v>
      </c>
      <c r="H640" s="277">
        <f>SUM(H641:H645)</f>
        <v>0</v>
      </c>
      <c r="I640" s="275">
        <f>SUM(I641:I645)</f>
        <v>0</v>
      </c>
      <c r="J640" s="276">
        <f>SUM(J641:J645)</f>
        <v>0</v>
      </c>
      <c r="K640" s="277">
        <f>SUM(K641:K645)</f>
        <v>0</v>
      </c>
      <c r="L640" s="274">
        <f>SUM(L641:L645)</f>
        <v>0</v>
      </c>
      <c r="M640" s="12">
        <f>(IF($E640&lt;&gt;0,$M$2,IF($L640&lt;&gt;0,$M$2,"")))</f>
      </c>
      <c r="N640" s="13"/>
    </row>
    <row r="641" spans="2:14" ht="15.75">
      <c r="B641" s="292"/>
      <c r="C641" s="280">
        <v>201</v>
      </c>
      <c r="D641" s="281" t="s">
        <v>757</v>
      </c>
      <c r="E641" s="282">
        <f>F641+G641+H641</f>
        <v>0</v>
      </c>
      <c r="F641" s="152"/>
      <c r="G641" s="153"/>
      <c r="H641" s="1420"/>
      <c r="I641" s="152"/>
      <c r="J641" s="153"/>
      <c r="K641" s="1420"/>
      <c r="L641" s="282">
        <f>I641+J641+K641</f>
        <v>0</v>
      </c>
      <c r="M641" s="12">
        <f>(IF($E641&lt;&gt;0,$M$2,IF($L641&lt;&gt;0,$M$2,"")))</f>
      </c>
      <c r="N641" s="13"/>
    </row>
    <row r="642" spans="2:14" ht="15.75">
      <c r="B642" s="293"/>
      <c r="C642" s="294">
        <v>202</v>
      </c>
      <c r="D642" s="295" t="s">
        <v>758</v>
      </c>
      <c r="E642" s="296">
        <f>F642+G642+H642</f>
        <v>0</v>
      </c>
      <c r="F642" s="158"/>
      <c r="G642" s="159"/>
      <c r="H642" s="1422"/>
      <c r="I642" s="158"/>
      <c r="J642" s="159"/>
      <c r="K642" s="1422"/>
      <c r="L642" s="296">
        <f>I642+J642+K642</f>
        <v>0</v>
      </c>
      <c r="M642" s="12">
        <f>(IF($E642&lt;&gt;0,$M$2,IF($L642&lt;&gt;0,$M$2,"")))</f>
      </c>
      <c r="N642" s="13"/>
    </row>
    <row r="643" spans="2:14" ht="15.75">
      <c r="B643" s="300"/>
      <c r="C643" s="294">
        <v>205</v>
      </c>
      <c r="D643" s="295" t="s">
        <v>604</v>
      </c>
      <c r="E643" s="296">
        <f>F643+G643+H643</f>
        <v>0</v>
      </c>
      <c r="F643" s="158"/>
      <c r="G643" s="159"/>
      <c r="H643" s="1422"/>
      <c r="I643" s="158"/>
      <c r="J643" s="159"/>
      <c r="K643" s="1422"/>
      <c r="L643" s="296">
        <f>I643+J643+K643</f>
        <v>0</v>
      </c>
      <c r="M643" s="12">
        <f>(IF($E643&lt;&gt;0,$M$2,IF($L643&lt;&gt;0,$M$2,"")))</f>
      </c>
      <c r="N643" s="13"/>
    </row>
    <row r="644" spans="2:14" ht="15.75">
      <c r="B644" s="300"/>
      <c r="C644" s="294">
        <v>208</v>
      </c>
      <c r="D644" s="301" t="s">
        <v>605</v>
      </c>
      <c r="E644" s="296">
        <f>F644+G644+H644</f>
        <v>0</v>
      </c>
      <c r="F644" s="158"/>
      <c r="G644" s="159"/>
      <c r="H644" s="1422"/>
      <c r="I644" s="158"/>
      <c r="J644" s="159"/>
      <c r="K644" s="1422"/>
      <c r="L644" s="296">
        <f>I644+J644+K644</f>
        <v>0</v>
      </c>
      <c r="M644" s="12">
        <f>(IF($E644&lt;&gt;0,$M$2,IF($L644&lt;&gt;0,$M$2,"")))</f>
      </c>
      <c r="N644" s="13"/>
    </row>
    <row r="645" spans="2:14" ht="15.75">
      <c r="B645" s="292"/>
      <c r="C645" s="286">
        <v>209</v>
      </c>
      <c r="D645" s="302" t="s">
        <v>606</v>
      </c>
      <c r="E645" s="288">
        <f>F645+G645+H645</f>
        <v>0</v>
      </c>
      <c r="F645" s="173"/>
      <c r="G645" s="174"/>
      <c r="H645" s="1423"/>
      <c r="I645" s="173"/>
      <c r="J645" s="174"/>
      <c r="K645" s="1423"/>
      <c r="L645" s="288">
        <f>I645+J645+K645</f>
        <v>0</v>
      </c>
      <c r="M645" s="12">
        <f>(IF($E645&lt;&gt;0,$M$2,IF($L645&lt;&gt;0,$M$2,"")))</f>
      </c>
      <c r="N645" s="13"/>
    </row>
    <row r="646" spans="2:14" ht="15.75">
      <c r="B646" s="273">
        <v>500</v>
      </c>
      <c r="C646" s="1836" t="s">
        <v>195</v>
      </c>
      <c r="D646" s="1837"/>
      <c r="E646" s="274">
        <f>SUM(E647:E653)</f>
        <v>0</v>
      </c>
      <c r="F646" s="275">
        <f>SUM(F647:F653)</f>
        <v>0</v>
      </c>
      <c r="G646" s="276">
        <f>SUM(G647:G653)</f>
        <v>0</v>
      </c>
      <c r="H646" s="277">
        <f>SUM(H647:H653)</f>
        <v>0</v>
      </c>
      <c r="I646" s="275">
        <f>SUM(I647:I653)</f>
        <v>0</v>
      </c>
      <c r="J646" s="276">
        <f>SUM(J647:J653)</f>
        <v>0</v>
      </c>
      <c r="K646" s="277">
        <f>SUM(K647:K653)</f>
        <v>0</v>
      </c>
      <c r="L646" s="274">
        <f>SUM(L647:L653)</f>
        <v>0</v>
      </c>
      <c r="M646" s="12">
        <f>(IF($E646&lt;&gt;0,$M$2,IF($L646&lt;&gt;0,$M$2,"")))</f>
      </c>
      <c r="N646" s="13"/>
    </row>
    <row r="647" spans="2:14" ht="15.75">
      <c r="B647" s="292"/>
      <c r="C647" s="303">
        <v>551</v>
      </c>
      <c r="D647" s="304" t="s">
        <v>196</v>
      </c>
      <c r="E647" s="282">
        <f>F647+G647+H647</f>
        <v>0</v>
      </c>
      <c r="F647" s="152"/>
      <c r="G647" s="153"/>
      <c r="H647" s="1420"/>
      <c r="I647" s="152"/>
      <c r="J647" s="153"/>
      <c r="K647" s="1420"/>
      <c r="L647" s="282">
        <f>I647+J647+K647</f>
        <v>0</v>
      </c>
      <c r="M647" s="12">
        <f>(IF($E647&lt;&gt;0,$M$2,IF($L647&lt;&gt;0,$M$2,"")))</f>
      </c>
      <c r="N647" s="13"/>
    </row>
    <row r="648" spans="2:14" ht="15.75">
      <c r="B648" s="292"/>
      <c r="C648" s="305">
        <v>552</v>
      </c>
      <c r="D648" s="306" t="s">
        <v>920</v>
      </c>
      <c r="E648" s="296">
        <f>F648+G648+H648</f>
        <v>0</v>
      </c>
      <c r="F648" s="158"/>
      <c r="G648" s="159"/>
      <c r="H648" s="1422"/>
      <c r="I648" s="158"/>
      <c r="J648" s="159"/>
      <c r="K648" s="1422"/>
      <c r="L648" s="296">
        <f>I648+J648+K648</f>
        <v>0</v>
      </c>
      <c r="M648" s="12">
        <f>(IF($E648&lt;&gt;0,$M$2,IF($L648&lt;&gt;0,$M$2,"")))</f>
      </c>
      <c r="N648" s="13"/>
    </row>
    <row r="649" spans="2:14" ht="15.75">
      <c r="B649" s="307"/>
      <c r="C649" s="305">
        <v>558</v>
      </c>
      <c r="D649" s="308" t="s">
        <v>881</v>
      </c>
      <c r="E649" s="296">
        <f>F649+G649+H649</f>
        <v>0</v>
      </c>
      <c r="F649" s="490">
        <v>0</v>
      </c>
      <c r="G649" s="491">
        <v>0</v>
      </c>
      <c r="H649" s="160">
        <v>0</v>
      </c>
      <c r="I649" s="490">
        <v>0</v>
      </c>
      <c r="J649" s="491">
        <v>0</v>
      </c>
      <c r="K649" s="160">
        <v>0</v>
      </c>
      <c r="L649" s="296">
        <f>I649+J649+K649</f>
        <v>0</v>
      </c>
      <c r="M649" s="12">
        <f>(IF($E649&lt;&gt;0,$M$2,IF($L649&lt;&gt;0,$M$2,"")))</f>
      </c>
      <c r="N649" s="13"/>
    </row>
    <row r="650" spans="2:14" ht="15.75">
      <c r="B650" s="307"/>
      <c r="C650" s="305">
        <v>560</v>
      </c>
      <c r="D650" s="308" t="s">
        <v>197</v>
      </c>
      <c r="E650" s="296">
        <f>F650+G650+H650</f>
        <v>0</v>
      </c>
      <c r="F650" s="158"/>
      <c r="G650" s="159"/>
      <c r="H650" s="1422"/>
      <c r="I650" s="158"/>
      <c r="J650" s="159"/>
      <c r="K650" s="1422"/>
      <c r="L650" s="296">
        <f>I650+J650+K650</f>
        <v>0</v>
      </c>
      <c r="M650" s="12">
        <f>(IF($E650&lt;&gt;0,$M$2,IF($L650&lt;&gt;0,$M$2,"")))</f>
      </c>
      <c r="N650" s="13"/>
    </row>
    <row r="651" spans="2:14" ht="15.75">
      <c r="B651" s="307"/>
      <c r="C651" s="305">
        <v>580</v>
      </c>
      <c r="D651" s="306" t="s">
        <v>198</v>
      </c>
      <c r="E651" s="296">
        <f>F651+G651+H651</f>
        <v>0</v>
      </c>
      <c r="F651" s="158"/>
      <c r="G651" s="159"/>
      <c r="H651" s="1422"/>
      <c r="I651" s="158"/>
      <c r="J651" s="159"/>
      <c r="K651" s="1422"/>
      <c r="L651" s="296">
        <f>I651+J651+K651</f>
        <v>0</v>
      </c>
      <c r="M651" s="12">
        <f>(IF($E651&lt;&gt;0,$M$2,IF($L651&lt;&gt;0,$M$2,"")))</f>
      </c>
      <c r="N651" s="13"/>
    </row>
    <row r="652" spans="2:14" ht="15.75">
      <c r="B652" s="292"/>
      <c r="C652" s="305">
        <v>588</v>
      </c>
      <c r="D652" s="306" t="s">
        <v>883</v>
      </c>
      <c r="E652" s="296">
        <f>F652+G652+H652</f>
        <v>0</v>
      </c>
      <c r="F652" s="490">
        <v>0</v>
      </c>
      <c r="G652" s="491">
        <v>0</v>
      </c>
      <c r="H652" s="160">
        <v>0</v>
      </c>
      <c r="I652" s="490">
        <v>0</v>
      </c>
      <c r="J652" s="491">
        <v>0</v>
      </c>
      <c r="K652" s="160">
        <v>0</v>
      </c>
      <c r="L652" s="296">
        <f>I652+J652+K652</f>
        <v>0</v>
      </c>
      <c r="M652" s="12">
        <f>(IF($E652&lt;&gt;0,$M$2,IF($L652&lt;&gt;0,$M$2,"")))</f>
      </c>
      <c r="N652" s="13"/>
    </row>
    <row r="653" spans="2:14" ht="15.75">
      <c r="B653" s="292"/>
      <c r="C653" s="309">
        <v>590</v>
      </c>
      <c r="D653" s="310" t="s">
        <v>199</v>
      </c>
      <c r="E653" s="288">
        <f>F653+G653+H653</f>
        <v>0</v>
      </c>
      <c r="F653" s="173"/>
      <c r="G653" s="174"/>
      <c r="H653" s="1423"/>
      <c r="I653" s="173"/>
      <c r="J653" s="174"/>
      <c r="K653" s="1423"/>
      <c r="L653" s="288">
        <f>I653+J653+K653</f>
        <v>0</v>
      </c>
      <c r="M653" s="12">
        <f>(IF($E653&lt;&gt;0,$M$2,IF($L653&lt;&gt;0,$M$2,"")))</f>
      </c>
      <c r="N653" s="13"/>
    </row>
    <row r="654" spans="2:14" ht="15.75">
      <c r="B654" s="273">
        <v>800</v>
      </c>
      <c r="C654" s="1832" t="s">
        <v>200</v>
      </c>
      <c r="D654" s="1833"/>
      <c r="E654" s="311">
        <f>F654+G654+H654</f>
        <v>0</v>
      </c>
      <c r="F654" s="1424"/>
      <c r="G654" s="1425"/>
      <c r="H654" s="1426"/>
      <c r="I654" s="1424"/>
      <c r="J654" s="1425"/>
      <c r="K654" s="1426"/>
      <c r="L654" s="311">
        <f>I654+J654+K654</f>
        <v>0</v>
      </c>
      <c r="M654" s="12">
        <f>(IF($E654&lt;&gt;0,$M$2,IF($L654&lt;&gt;0,$M$2,"")))</f>
      </c>
      <c r="N654" s="13"/>
    </row>
    <row r="655" spans="2:14" ht="15.75">
      <c r="B655" s="273">
        <v>1000</v>
      </c>
      <c r="C655" s="1834" t="s">
        <v>201</v>
      </c>
      <c r="D655" s="1835"/>
      <c r="E655" s="311">
        <f>SUM(E656:E672)</f>
        <v>0</v>
      </c>
      <c r="F655" s="275">
        <f>SUM(F656:F672)</f>
        <v>0</v>
      </c>
      <c r="G655" s="276">
        <f>SUM(G656:G672)</f>
        <v>0</v>
      </c>
      <c r="H655" s="277">
        <f>SUM(H656:H672)</f>
        <v>0</v>
      </c>
      <c r="I655" s="275">
        <f>SUM(I656:I672)</f>
        <v>0</v>
      </c>
      <c r="J655" s="276">
        <f>SUM(J656:J672)</f>
        <v>0</v>
      </c>
      <c r="K655" s="277">
        <f>SUM(K656:K672)</f>
        <v>0</v>
      </c>
      <c r="L655" s="311">
        <f>SUM(L656:L672)</f>
        <v>0</v>
      </c>
      <c r="M655" s="12">
        <f>(IF($E655&lt;&gt;0,$M$2,IF($L655&lt;&gt;0,$M$2,"")))</f>
      </c>
      <c r="N655" s="13"/>
    </row>
    <row r="656" spans="2:14" ht="15.75">
      <c r="B656" s="293"/>
      <c r="C656" s="280">
        <v>1011</v>
      </c>
      <c r="D656" s="312" t="s">
        <v>202</v>
      </c>
      <c r="E656" s="282">
        <f>F656+G656+H656</f>
        <v>0</v>
      </c>
      <c r="F656" s="152"/>
      <c r="G656" s="153"/>
      <c r="H656" s="1420"/>
      <c r="I656" s="152"/>
      <c r="J656" s="153"/>
      <c r="K656" s="1420"/>
      <c r="L656" s="282">
        <f>I656+J656+K656</f>
        <v>0</v>
      </c>
      <c r="M656" s="12">
        <f>(IF($E656&lt;&gt;0,$M$2,IF($L656&lt;&gt;0,$M$2,"")))</f>
      </c>
      <c r="N656" s="13"/>
    </row>
    <row r="657" spans="2:14" ht="15.75">
      <c r="B657" s="293"/>
      <c r="C657" s="294">
        <v>1012</v>
      </c>
      <c r="D657" s="295" t="s">
        <v>203</v>
      </c>
      <c r="E657" s="296">
        <f>F657+G657+H657</f>
        <v>0</v>
      </c>
      <c r="F657" s="158"/>
      <c r="G657" s="159"/>
      <c r="H657" s="1422"/>
      <c r="I657" s="158"/>
      <c r="J657" s="159"/>
      <c r="K657" s="1422"/>
      <c r="L657" s="296">
        <f>I657+J657+K657</f>
        <v>0</v>
      </c>
      <c r="M657" s="12">
        <f>(IF($E657&lt;&gt;0,$M$2,IF($L657&lt;&gt;0,$M$2,"")))</f>
      </c>
      <c r="N657" s="13"/>
    </row>
    <row r="658" spans="2:14" ht="15.75">
      <c r="B658" s="293"/>
      <c r="C658" s="294">
        <v>1013</v>
      </c>
      <c r="D658" s="295" t="s">
        <v>204</v>
      </c>
      <c r="E658" s="296">
        <f>F658+G658+H658</f>
        <v>0</v>
      </c>
      <c r="F658" s="158"/>
      <c r="G658" s="159"/>
      <c r="H658" s="1422"/>
      <c r="I658" s="158"/>
      <c r="J658" s="159"/>
      <c r="K658" s="1422"/>
      <c r="L658" s="296">
        <f>I658+J658+K658</f>
        <v>0</v>
      </c>
      <c r="M658" s="12">
        <f>(IF($E658&lt;&gt;0,$M$2,IF($L658&lt;&gt;0,$M$2,"")))</f>
      </c>
      <c r="N658" s="13"/>
    </row>
    <row r="659" spans="2:14" ht="15.75">
      <c r="B659" s="293"/>
      <c r="C659" s="294">
        <v>1014</v>
      </c>
      <c r="D659" s="295" t="s">
        <v>205</v>
      </c>
      <c r="E659" s="296">
        <f>F659+G659+H659</f>
        <v>0</v>
      </c>
      <c r="F659" s="158"/>
      <c r="G659" s="159"/>
      <c r="H659" s="1422"/>
      <c r="I659" s="158"/>
      <c r="J659" s="159"/>
      <c r="K659" s="1422"/>
      <c r="L659" s="296">
        <f>I659+J659+K659</f>
        <v>0</v>
      </c>
      <c r="M659" s="12">
        <f>(IF($E659&lt;&gt;0,$M$2,IF($L659&lt;&gt;0,$M$2,"")))</f>
      </c>
      <c r="N659" s="13"/>
    </row>
    <row r="660" spans="2:14" ht="15.75">
      <c r="B660" s="293"/>
      <c r="C660" s="294">
        <v>1015</v>
      </c>
      <c r="D660" s="295" t="s">
        <v>206</v>
      </c>
      <c r="E660" s="296">
        <f>F660+G660+H660</f>
        <v>0</v>
      </c>
      <c r="F660" s="158"/>
      <c r="G660" s="159"/>
      <c r="H660" s="1422"/>
      <c r="I660" s="158"/>
      <c r="J660" s="159"/>
      <c r="K660" s="1422"/>
      <c r="L660" s="296">
        <f>I660+J660+K660</f>
        <v>0</v>
      </c>
      <c r="M660" s="12">
        <f>(IF($E660&lt;&gt;0,$M$2,IF($L660&lt;&gt;0,$M$2,"")))</f>
      </c>
      <c r="N660" s="13"/>
    </row>
    <row r="661" spans="2:14" ht="15.75">
      <c r="B661" s="293"/>
      <c r="C661" s="313">
        <v>1016</v>
      </c>
      <c r="D661" s="314" t="s">
        <v>207</v>
      </c>
      <c r="E661" s="315">
        <f>F661+G661+H661</f>
        <v>0</v>
      </c>
      <c r="F661" s="164"/>
      <c r="G661" s="165"/>
      <c r="H661" s="1421"/>
      <c r="I661" s="164"/>
      <c r="J661" s="165"/>
      <c r="K661" s="1421"/>
      <c r="L661" s="315">
        <f>I661+J661+K661</f>
        <v>0</v>
      </c>
      <c r="M661" s="12">
        <f>(IF($E661&lt;&gt;0,$M$2,IF($L661&lt;&gt;0,$M$2,"")))</f>
      </c>
      <c r="N661" s="13"/>
    </row>
    <row r="662" spans="2:14" ht="15.75">
      <c r="B662" s="279"/>
      <c r="C662" s="319">
        <v>1020</v>
      </c>
      <c r="D662" s="320" t="s">
        <v>208</v>
      </c>
      <c r="E662" s="321">
        <f>F662+G662+H662</f>
        <v>0</v>
      </c>
      <c r="F662" s="455"/>
      <c r="G662" s="456"/>
      <c r="H662" s="1430"/>
      <c r="I662" s="455"/>
      <c r="J662" s="456"/>
      <c r="K662" s="1430"/>
      <c r="L662" s="321">
        <f>I662+J662+K662</f>
        <v>0</v>
      </c>
      <c r="M662" s="12">
        <f>(IF($E662&lt;&gt;0,$M$2,IF($L662&lt;&gt;0,$M$2,"")))</f>
      </c>
      <c r="N662" s="13"/>
    </row>
    <row r="663" spans="2:14" ht="15.75">
      <c r="B663" s="293"/>
      <c r="C663" s="325">
        <v>1030</v>
      </c>
      <c r="D663" s="326" t="s">
        <v>209</v>
      </c>
      <c r="E663" s="327">
        <f>F663+G663+H663</f>
        <v>0</v>
      </c>
      <c r="F663" s="450"/>
      <c r="G663" s="451"/>
      <c r="H663" s="1427"/>
      <c r="I663" s="450"/>
      <c r="J663" s="451"/>
      <c r="K663" s="1427"/>
      <c r="L663" s="327">
        <f>I663+J663+K663</f>
        <v>0</v>
      </c>
      <c r="M663" s="12">
        <f>(IF($E663&lt;&gt;0,$M$2,IF($L663&lt;&gt;0,$M$2,"")))</f>
      </c>
      <c r="N663" s="13"/>
    </row>
    <row r="664" spans="2:14" ht="15.75">
      <c r="B664" s="293"/>
      <c r="C664" s="319">
        <v>1051</v>
      </c>
      <c r="D664" s="332" t="s">
        <v>210</v>
      </c>
      <c r="E664" s="321">
        <f>F664+G664+H664</f>
        <v>0</v>
      </c>
      <c r="F664" s="455"/>
      <c r="G664" s="456"/>
      <c r="H664" s="1430"/>
      <c r="I664" s="455"/>
      <c r="J664" s="456"/>
      <c r="K664" s="1430"/>
      <c r="L664" s="321">
        <f>I664+J664+K664</f>
        <v>0</v>
      </c>
      <c r="M664" s="12">
        <f>(IF($E664&lt;&gt;0,$M$2,IF($L664&lt;&gt;0,$M$2,"")))</f>
      </c>
      <c r="N664" s="13"/>
    </row>
    <row r="665" spans="2:14" ht="15.75">
      <c r="B665" s="293"/>
      <c r="C665" s="294">
        <v>1052</v>
      </c>
      <c r="D665" s="295" t="s">
        <v>211</v>
      </c>
      <c r="E665" s="296">
        <f>F665+G665+H665</f>
        <v>0</v>
      </c>
      <c r="F665" s="158"/>
      <c r="G665" s="159"/>
      <c r="H665" s="1422"/>
      <c r="I665" s="158"/>
      <c r="J665" s="159"/>
      <c r="K665" s="1422"/>
      <c r="L665" s="296">
        <f>I665+J665+K665</f>
        <v>0</v>
      </c>
      <c r="M665" s="12">
        <f>(IF($E665&lt;&gt;0,$M$2,IF($L665&lt;&gt;0,$M$2,"")))</f>
      </c>
      <c r="N665" s="13"/>
    </row>
    <row r="666" spans="2:14" ht="15.75">
      <c r="B666" s="293"/>
      <c r="C666" s="325">
        <v>1053</v>
      </c>
      <c r="D666" s="326" t="s">
        <v>884</v>
      </c>
      <c r="E666" s="327">
        <f>F666+G666+H666</f>
        <v>0</v>
      </c>
      <c r="F666" s="450"/>
      <c r="G666" s="451"/>
      <c r="H666" s="1427"/>
      <c r="I666" s="450"/>
      <c r="J666" s="451"/>
      <c r="K666" s="1427"/>
      <c r="L666" s="327">
        <f>I666+J666+K666</f>
        <v>0</v>
      </c>
      <c r="M666" s="12">
        <f>(IF($E666&lt;&gt;0,$M$2,IF($L666&lt;&gt;0,$M$2,"")))</f>
      </c>
      <c r="N666" s="13"/>
    </row>
    <row r="667" spans="2:14" ht="15.75">
      <c r="B667" s="293"/>
      <c r="C667" s="319">
        <v>1062</v>
      </c>
      <c r="D667" s="320" t="s">
        <v>212</v>
      </c>
      <c r="E667" s="321">
        <f>F667+G667+H667</f>
        <v>0</v>
      </c>
      <c r="F667" s="455"/>
      <c r="G667" s="456"/>
      <c r="H667" s="1430"/>
      <c r="I667" s="455"/>
      <c r="J667" s="456"/>
      <c r="K667" s="1430"/>
      <c r="L667" s="321">
        <f>I667+J667+K667</f>
        <v>0</v>
      </c>
      <c r="M667" s="12">
        <f>(IF($E667&lt;&gt;0,$M$2,IF($L667&lt;&gt;0,$M$2,"")))</f>
      </c>
      <c r="N667" s="13"/>
    </row>
    <row r="668" spans="2:14" ht="15.75">
      <c r="B668" s="293"/>
      <c r="C668" s="325">
        <v>1063</v>
      </c>
      <c r="D668" s="333" t="s">
        <v>810</v>
      </c>
      <c r="E668" s="327">
        <f>F668+G668+H668</f>
        <v>0</v>
      </c>
      <c r="F668" s="450"/>
      <c r="G668" s="451"/>
      <c r="H668" s="1427"/>
      <c r="I668" s="450"/>
      <c r="J668" s="451"/>
      <c r="K668" s="1427"/>
      <c r="L668" s="327">
        <f>I668+J668+K668</f>
        <v>0</v>
      </c>
      <c r="M668" s="12">
        <f>(IF($E668&lt;&gt;0,$M$2,IF($L668&lt;&gt;0,$M$2,"")))</f>
      </c>
      <c r="N668" s="13"/>
    </row>
    <row r="669" spans="2:14" ht="15.75">
      <c r="B669" s="293"/>
      <c r="C669" s="334">
        <v>1069</v>
      </c>
      <c r="D669" s="335" t="s">
        <v>213</v>
      </c>
      <c r="E669" s="336">
        <f>F669+G669+H669</f>
        <v>0</v>
      </c>
      <c r="F669" s="602"/>
      <c r="G669" s="603"/>
      <c r="H669" s="1429"/>
      <c r="I669" s="602"/>
      <c r="J669" s="603"/>
      <c r="K669" s="1429"/>
      <c r="L669" s="336">
        <f>I669+J669+K669</f>
        <v>0</v>
      </c>
      <c r="M669" s="12">
        <f>(IF($E669&lt;&gt;0,$M$2,IF($L669&lt;&gt;0,$M$2,"")))</f>
      </c>
      <c r="N669" s="13"/>
    </row>
    <row r="670" spans="2:14" ht="15.75">
      <c r="B670" s="279"/>
      <c r="C670" s="319">
        <v>1091</v>
      </c>
      <c r="D670" s="332" t="s">
        <v>921</v>
      </c>
      <c r="E670" s="321">
        <f>F670+G670+H670</f>
        <v>0</v>
      </c>
      <c r="F670" s="455"/>
      <c r="G670" s="456"/>
      <c r="H670" s="1430"/>
      <c r="I670" s="455"/>
      <c r="J670" s="456"/>
      <c r="K670" s="1430"/>
      <c r="L670" s="321">
        <f>I670+J670+K670</f>
        <v>0</v>
      </c>
      <c r="M670" s="12">
        <f>(IF($E670&lt;&gt;0,$M$2,IF($L670&lt;&gt;0,$M$2,"")))</f>
      </c>
      <c r="N670" s="13"/>
    </row>
    <row r="671" spans="2:14" ht="15.75">
      <c r="B671" s="293"/>
      <c r="C671" s="294">
        <v>1092</v>
      </c>
      <c r="D671" s="295" t="s">
        <v>308</v>
      </c>
      <c r="E671" s="296">
        <f>F671+G671+H671</f>
        <v>0</v>
      </c>
      <c r="F671" s="158"/>
      <c r="G671" s="159"/>
      <c r="H671" s="1422"/>
      <c r="I671" s="158"/>
      <c r="J671" s="159"/>
      <c r="K671" s="1422"/>
      <c r="L671" s="296">
        <f>I671+J671+K671</f>
        <v>0</v>
      </c>
      <c r="M671" s="12">
        <f>(IF($E671&lt;&gt;0,$M$2,IF($L671&lt;&gt;0,$M$2,"")))</f>
      </c>
      <c r="N671" s="13"/>
    </row>
    <row r="672" spans="2:14" ht="15.75">
      <c r="B672" s="293"/>
      <c r="C672" s="286">
        <v>1098</v>
      </c>
      <c r="D672" s="340" t="s">
        <v>214</v>
      </c>
      <c r="E672" s="288">
        <f>F672+G672+H672</f>
        <v>0</v>
      </c>
      <c r="F672" s="173"/>
      <c r="G672" s="174"/>
      <c r="H672" s="1423"/>
      <c r="I672" s="173"/>
      <c r="J672" s="174"/>
      <c r="K672" s="1423"/>
      <c r="L672" s="288">
        <f>I672+J672+K672</f>
        <v>0</v>
      </c>
      <c r="M672" s="12">
        <f>(IF($E672&lt;&gt;0,$M$2,IF($L672&lt;&gt;0,$M$2,"")))</f>
      </c>
      <c r="N672" s="13"/>
    </row>
    <row r="673" spans="2:14" ht="15.75">
      <c r="B673" s="273">
        <v>1900</v>
      </c>
      <c r="C673" s="1828" t="s">
        <v>275</v>
      </c>
      <c r="D673" s="1829"/>
      <c r="E673" s="311">
        <f>SUM(E674:E676)</f>
        <v>0</v>
      </c>
      <c r="F673" s="275">
        <f>SUM(F674:F676)</f>
        <v>0</v>
      </c>
      <c r="G673" s="276">
        <f>SUM(G674:G676)</f>
        <v>0</v>
      </c>
      <c r="H673" s="277">
        <f>SUM(H674:H676)</f>
        <v>0</v>
      </c>
      <c r="I673" s="275">
        <f>SUM(I674:I676)</f>
        <v>0</v>
      </c>
      <c r="J673" s="276">
        <f>SUM(J674:J676)</f>
        <v>0</v>
      </c>
      <c r="K673" s="277">
        <f>SUM(K674:K676)</f>
        <v>0</v>
      </c>
      <c r="L673" s="311">
        <f>SUM(L674:L676)</f>
        <v>0</v>
      </c>
      <c r="M673" s="12">
        <f>(IF($E673&lt;&gt;0,$M$2,IF($L673&lt;&gt;0,$M$2,"")))</f>
      </c>
      <c r="N673" s="13"/>
    </row>
    <row r="674" spans="2:14" ht="15.75">
      <c r="B674" s="293"/>
      <c r="C674" s="280">
        <v>1901</v>
      </c>
      <c r="D674" s="341" t="s">
        <v>922</v>
      </c>
      <c r="E674" s="282">
        <f>F674+G674+H674</f>
        <v>0</v>
      </c>
      <c r="F674" s="152"/>
      <c r="G674" s="153"/>
      <c r="H674" s="1420"/>
      <c r="I674" s="152"/>
      <c r="J674" s="153"/>
      <c r="K674" s="1420"/>
      <c r="L674" s="282">
        <f>I674+J674+K674</f>
        <v>0</v>
      </c>
      <c r="M674" s="12">
        <f>(IF($E674&lt;&gt;0,$M$2,IF($L674&lt;&gt;0,$M$2,"")))</f>
      </c>
      <c r="N674" s="13"/>
    </row>
    <row r="675" spans="2:14" ht="15.75">
      <c r="B675" s="342"/>
      <c r="C675" s="294">
        <v>1981</v>
      </c>
      <c r="D675" s="343" t="s">
        <v>923</v>
      </c>
      <c r="E675" s="296">
        <f>F675+G675+H675</f>
        <v>0</v>
      </c>
      <c r="F675" s="158"/>
      <c r="G675" s="159"/>
      <c r="H675" s="1422"/>
      <c r="I675" s="158"/>
      <c r="J675" s="159"/>
      <c r="K675" s="1422"/>
      <c r="L675" s="296">
        <f>I675+J675+K675</f>
        <v>0</v>
      </c>
      <c r="M675" s="12">
        <f>(IF($E675&lt;&gt;0,$M$2,IF($L675&lt;&gt;0,$M$2,"")))</f>
      </c>
      <c r="N675" s="13"/>
    </row>
    <row r="676" spans="2:14" ht="15.75">
      <c r="B676" s="293"/>
      <c r="C676" s="286">
        <v>1991</v>
      </c>
      <c r="D676" s="344" t="s">
        <v>924</v>
      </c>
      <c r="E676" s="288">
        <f>F676+G676+H676</f>
        <v>0</v>
      </c>
      <c r="F676" s="173"/>
      <c r="G676" s="174"/>
      <c r="H676" s="1423"/>
      <c r="I676" s="173"/>
      <c r="J676" s="174"/>
      <c r="K676" s="1423"/>
      <c r="L676" s="288">
        <f>I676+J676+K676</f>
        <v>0</v>
      </c>
      <c r="M676" s="12">
        <f>(IF($E676&lt;&gt;0,$M$2,IF($L676&lt;&gt;0,$M$2,"")))</f>
      </c>
      <c r="N676" s="13"/>
    </row>
    <row r="677" spans="2:14" ht="15.75">
      <c r="B677" s="273">
        <v>2100</v>
      </c>
      <c r="C677" s="1828" t="s">
        <v>731</v>
      </c>
      <c r="D677" s="1829"/>
      <c r="E677" s="311">
        <f>SUM(E678:E682)</f>
        <v>0</v>
      </c>
      <c r="F677" s="275">
        <f>SUM(F678:F682)</f>
        <v>0</v>
      </c>
      <c r="G677" s="276">
        <f>SUM(G678:G682)</f>
        <v>0</v>
      </c>
      <c r="H677" s="277">
        <f>SUM(H678:H682)</f>
        <v>0</v>
      </c>
      <c r="I677" s="275">
        <f>SUM(I678:I682)</f>
        <v>0</v>
      </c>
      <c r="J677" s="276">
        <f>SUM(J678:J682)</f>
        <v>0</v>
      </c>
      <c r="K677" s="277">
        <f>SUM(K678:K682)</f>
        <v>0</v>
      </c>
      <c r="L677" s="311">
        <f>SUM(L678:L682)</f>
        <v>0</v>
      </c>
      <c r="M677" s="12">
        <f>(IF($E677&lt;&gt;0,$M$2,IF($L677&lt;&gt;0,$M$2,"")))</f>
      </c>
      <c r="N677" s="13"/>
    </row>
    <row r="678" spans="2:14" ht="15.75">
      <c r="B678" s="293"/>
      <c r="C678" s="280">
        <v>2110</v>
      </c>
      <c r="D678" s="345" t="s">
        <v>215</v>
      </c>
      <c r="E678" s="282">
        <f>F678+G678+H678</f>
        <v>0</v>
      </c>
      <c r="F678" s="152"/>
      <c r="G678" s="153"/>
      <c r="H678" s="1420"/>
      <c r="I678" s="152"/>
      <c r="J678" s="153"/>
      <c r="K678" s="1420"/>
      <c r="L678" s="282">
        <f>I678+J678+K678</f>
        <v>0</v>
      </c>
      <c r="M678" s="12">
        <f>(IF($E678&lt;&gt;0,$M$2,IF($L678&lt;&gt;0,$M$2,"")))</f>
      </c>
      <c r="N678" s="13"/>
    </row>
    <row r="679" spans="2:14" ht="15.75">
      <c r="B679" s="342"/>
      <c r="C679" s="294">
        <v>2120</v>
      </c>
      <c r="D679" s="301" t="s">
        <v>216</v>
      </c>
      <c r="E679" s="296">
        <f>F679+G679+H679</f>
        <v>0</v>
      </c>
      <c r="F679" s="158"/>
      <c r="G679" s="159"/>
      <c r="H679" s="1422"/>
      <c r="I679" s="158"/>
      <c r="J679" s="159"/>
      <c r="K679" s="1422"/>
      <c r="L679" s="296">
        <f>I679+J679+K679</f>
        <v>0</v>
      </c>
      <c r="M679" s="12">
        <f>(IF($E679&lt;&gt;0,$M$2,IF($L679&lt;&gt;0,$M$2,"")))</f>
      </c>
      <c r="N679" s="13"/>
    </row>
    <row r="680" spans="2:14" ht="15.75">
      <c r="B680" s="342"/>
      <c r="C680" s="294">
        <v>2125</v>
      </c>
      <c r="D680" s="301" t="s">
        <v>217</v>
      </c>
      <c r="E680" s="296">
        <f>F680+G680+H680</f>
        <v>0</v>
      </c>
      <c r="F680" s="490">
        <v>0</v>
      </c>
      <c r="G680" s="491">
        <v>0</v>
      </c>
      <c r="H680" s="160">
        <v>0</v>
      </c>
      <c r="I680" s="490">
        <v>0</v>
      </c>
      <c r="J680" s="491">
        <v>0</v>
      </c>
      <c r="K680" s="160">
        <v>0</v>
      </c>
      <c r="L680" s="296">
        <f>I680+J680+K680</f>
        <v>0</v>
      </c>
      <c r="M680" s="12">
        <f>(IF($E680&lt;&gt;0,$M$2,IF($L680&lt;&gt;0,$M$2,"")))</f>
      </c>
      <c r="N680" s="13"/>
    </row>
    <row r="681" spans="2:14" ht="15.75">
      <c r="B681" s="292"/>
      <c r="C681" s="294">
        <v>2140</v>
      </c>
      <c r="D681" s="301" t="s">
        <v>218</v>
      </c>
      <c r="E681" s="296">
        <f>F681+G681+H681</f>
        <v>0</v>
      </c>
      <c r="F681" s="490">
        <v>0</v>
      </c>
      <c r="G681" s="491">
        <v>0</v>
      </c>
      <c r="H681" s="160">
        <v>0</v>
      </c>
      <c r="I681" s="490">
        <v>0</v>
      </c>
      <c r="J681" s="491">
        <v>0</v>
      </c>
      <c r="K681" s="160">
        <v>0</v>
      </c>
      <c r="L681" s="296">
        <f>I681+J681+K681</f>
        <v>0</v>
      </c>
      <c r="M681" s="12">
        <f>(IF($E681&lt;&gt;0,$M$2,IF($L681&lt;&gt;0,$M$2,"")))</f>
      </c>
      <c r="N681" s="13"/>
    </row>
    <row r="682" spans="2:14" ht="15.75">
      <c r="B682" s="293"/>
      <c r="C682" s="286">
        <v>2190</v>
      </c>
      <c r="D682" s="346" t="s">
        <v>219</v>
      </c>
      <c r="E682" s="288">
        <f>F682+G682+H682</f>
        <v>0</v>
      </c>
      <c r="F682" s="173"/>
      <c r="G682" s="174"/>
      <c r="H682" s="1423"/>
      <c r="I682" s="173"/>
      <c r="J682" s="174"/>
      <c r="K682" s="1423"/>
      <c r="L682" s="288">
        <f>I682+J682+K682</f>
        <v>0</v>
      </c>
      <c r="M682" s="12">
        <f>(IF($E682&lt;&gt;0,$M$2,IF($L682&lt;&gt;0,$M$2,"")))</f>
      </c>
      <c r="N682" s="13"/>
    </row>
    <row r="683" spans="2:14" ht="15.75">
      <c r="B683" s="273">
        <v>2200</v>
      </c>
      <c r="C683" s="1828" t="s">
        <v>220</v>
      </c>
      <c r="D683" s="1829"/>
      <c r="E683" s="311">
        <f>SUM(E684:E685)</f>
        <v>0</v>
      </c>
      <c r="F683" s="275">
        <f>SUM(F684:F685)</f>
        <v>0</v>
      </c>
      <c r="G683" s="276">
        <f>SUM(G684:G685)</f>
        <v>0</v>
      </c>
      <c r="H683" s="277">
        <f>SUM(H684:H685)</f>
        <v>0</v>
      </c>
      <c r="I683" s="275">
        <f>SUM(I684:I685)</f>
        <v>0</v>
      </c>
      <c r="J683" s="276">
        <f>SUM(J684:J685)</f>
        <v>0</v>
      </c>
      <c r="K683" s="277">
        <f>SUM(K684:K685)</f>
        <v>0</v>
      </c>
      <c r="L683" s="311">
        <f>SUM(L684:L685)</f>
        <v>0</v>
      </c>
      <c r="M683" s="12">
        <f>(IF($E683&lt;&gt;0,$M$2,IF($L683&lt;&gt;0,$M$2,"")))</f>
      </c>
      <c r="N683" s="13"/>
    </row>
    <row r="684" spans="2:14" ht="15.75">
      <c r="B684" s="293"/>
      <c r="C684" s="280">
        <v>2221</v>
      </c>
      <c r="D684" s="281" t="s">
        <v>309</v>
      </c>
      <c r="E684" s="282">
        <f>F684+G684+H684</f>
        <v>0</v>
      </c>
      <c r="F684" s="152"/>
      <c r="G684" s="153"/>
      <c r="H684" s="1420"/>
      <c r="I684" s="152"/>
      <c r="J684" s="153"/>
      <c r="K684" s="1420"/>
      <c r="L684" s="282">
        <f>I684+J684+K684</f>
        <v>0</v>
      </c>
      <c r="M684" s="12">
        <f>(IF($E684&lt;&gt;0,$M$2,IF($L684&lt;&gt;0,$M$2,"")))</f>
      </c>
      <c r="N684" s="13"/>
    </row>
    <row r="685" spans="2:14" ht="15.75">
      <c r="B685" s="293"/>
      <c r="C685" s="286">
        <v>2224</v>
      </c>
      <c r="D685" s="287" t="s">
        <v>221</v>
      </c>
      <c r="E685" s="288">
        <f>F685+G685+H685</f>
        <v>0</v>
      </c>
      <c r="F685" s="173"/>
      <c r="G685" s="174"/>
      <c r="H685" s="1423"/>
      <c r="I685" s="173"/>
      <c r="J685" s="174"/>
      <c r="K685" s="1423"/>
      <c r="L685" s="288">
        <f>I685+J685+K685</f>
        <v>0</v>
      </c>
      <c r="M685" s="12">
        <f>(IF($E685&lt;&gt;0,$M$2,IF($L685&lt;&gt;0,$M$2,"")))</f>
      </c>
      <c r="N685" s="13"/>
    </row>
    <row r="686" spans="2:14" ht="15.75">
      <c r="B686" s="273">
        <v>2500</v>
      </c>
      <c r="C686" s="1828" t="s">
        <v>222</v>
      </c>
      <c r="D686" s="1829"/>
      <c r="E686" s="311">
        <f>F686+G686+H686</f>
        <v>0</v>
      </c>
      <c r="F686" s="1424"/>
      <c r="G686" s="1425"/>
      <c r="H686" s="1426"/>
      <c r="I686" s="1424"/>
      <c r="J686" s="1425"/>
      <c r="K686" s="1426"/>
      <c r="L686" s="311">
        <f>I686+J686+K686</f>
        <v>0</v>
      </c>
      <c r="M686" s="12">
        <f>(IF($E686&lt;&gt;0,$M$2,IF($L686&lt;&gt;0,$M$2,"")))</f>
      </c>
      <c r="N686" s="13"/>
    </row>
    <row r="687" spans="2:14" ht="15.75">
      <c r="B687" s="273">
        <v>2600</v>
      </c>
      <c r="C687" s="1830" t="s">
        <v>223</v>
      </c>
      <c r="D687" s="1831"/>
      <c r="E687" s="311">
        <f>F687+G687+H687</f>
        <v>0</v>
      </c>
      <c r="F687" s="1424"/>
      <c r="G687" s="1425"/>
      <c r="H687" s="1426"/>
      <c r="I687" s="1424"/>
      <c r="J687" s="1425"/>
      <c r="K687" s="1426"/>
      <c r="L687" s="311">
        <f>I687+J687+K687</f>
        <v>0</v>
      </c>
      <c r="M687" s="12">
        <f>(IF($E687&lt;&gt;0,$M$2,IF($L687&lt;&gt;0,$M$2,"")))</f>
      </c>
      <c r="N687" s="13"/>
    </row>
    <row r="688" spans="2:14" ht="15.75">
      <c r="B688" s="273">
        <v>2700</v>
      </c>
      <c r="C688" s="1830" t="s">
        <v>224</v>
      </c>
      <c r="D688" s="1831"/>
      <c r="E688" s="311">
        <f>F688+G688+H688</f>
        <v>0</v>
      </c>
      <c r="F688" s="1424"/>
      <c r="G688" s="1425"/>
      <c r="H688" s="1426"/>
      <c r="I688" s="1424"/>
      <c r="J688" s="1425"/>
      <c r="K688" s="1426"/>
      <c r="L688" s="311">
        <f>I688+J688+K688</f>
        <v>0</v>
      </c>
      <c r="M688" s="12">
        <f>(IF($E688&lt;&gt;0,$M$2,IF($L688&lt;&gt;0,$M$2,"")))</f>
      </c>
      <c r="N688" s="13"/>
    </row>
    <row r="689" spans="2:14" ht="15.75">
      <c r="B689" s="273">
        <v>2800</v>
      </c>
      <c r="C689" s="1830" t="s">
        <v>1678</v>
      </c>
      <c r="D689" s="1831"/>
      <c r="E689" s="311">
        <f>F689+G689+H689</f>
        <v>0</v>
      </c>
      <c r="F689" s="1424"/>
      <c r="G689" s="1425"/>
      <c r="H689" s="1426"/>
      <c r="I689" s="1424"/>
      <c r="J689" s="1425"/>
      <c r="K689" s="1426"/>
      <c r="L689" s="311">
        <f>I689+J689+K689</f>
        <v>0</v>
      </c>
      <c r="M689" s="12">
        <f>(IF($E689&lt;&gt;0,$M$2,IF($L689&lt;&gt;0,$M$2,"")))</f>
      </c>
      <c r="N689" s="13"/>
    </row>
    <row r="690" spans="2:14" ht="15.75">
      <c r="B690" s="273">
        <v>2900</v>
      </c>
      <c r="C690" s="1828" t="s">
        <v>225</v>
      </c>
      <c r="D690" s="1829"/>
      <c r="E690" s="311">
        <f>SUM(E691:E698)</f>
        <v>0</v>
      </c>
      <c r="F690" s="275">
        <f>SUM(F691:F698)</f>
        <v>0</v>
      </c>
      <c r="G690" s="275">
        <f>SUM(G691:G698)</f>
        <v>0</v>
      </c>
      <c r="H690" s="275">
        <f>SUM(H691:H698)</f>
        <v>0</v>
      </c>
      <c r="I690" s="275">
        <f>SUM(I691:I698)</f>
        <v>0</v>
      </c>
      <c r="J690" s="275">
        <f>SUM(J691:J698)</f>
        <v>0</v>
      </c>
      <c r="K690" s="275">
        <f>SUM(K691:K698)</f>
        <v>0</v>
      </c>
      <c r="L690" s="275">
        <f>SUM(L691:L698)</f>
        <v>0</v>
      </c>
      <c r="M690" s="12">
        <f>(IF($E690&lt;&gt;0,$M$2,IF($L690&lt;&gt;0,$M$2,"")))</f>
      </c>
      <c r="N690" s="13"/>
    </row>
    <row r="691" spans="2:14" ht="15.75">
      <c r="B691" s="347"/>
      <c r="C691" s="280">
        <v>2910</v>
      </c>
      <c r="D691" s="348" t="s">
        <v>2012</v>
      </c>
      <c r="E691" s="282">
        <f>F691+G691+H691</f>
        <v>0</v>
      </c>
      <c r="F691" s="152"/>
      <c r="G691" s="153"/>
      <c r="H691" s="1420"/>
      <c r="I691" s="152"/>
      <c r="J691" s="153"/>
      <c r="K691" s="1420"/>
      <c r="L691" s="282">
        <f>I691+J691+K691</f>
        <v>0</v>
      </c>
      <c r="M691" s="12">
        <f>(IF($E691&lt;&gt;0,$M$2,IF($L691&lt;&gt;0,$M$2,"")))</f>
      </c>
      <c r="N691" s="13"/>
    </row>
    <row r="692" spans="2:14" ht="15.75">
      <c r="B692" s="347"/>
      <c r="C692" s="280">
        <v>2920</v>
      </c>
      <c r="D692" s="348" t="s">
        <v>226</v>
      </c>
      <c r="E692" s="282">
        <f>F692+G692+H692</f>
        <v>0</v>
      </c>
      <c r="F692" s="152"/>
      <c r="G692" s="153"/>
      <c r="H692" s="1420"/>
      <c r="I692" s="152"/>
      <c r="J692" s="153"/>
      <c r="K692" s="1420"/>
      <c r="L692" s="282">
        <f>I692+J692+K692</f>
        <v>0</v>
      </c>
      <c r="M692" s="12">
        <f>(IF($E692&lt;&gt;0,$M$2,IF($L692&lt;&gt;0,$M$2,"")))</f>
      </c>
      <c r="N692" s="13"/>
    </row>
    <row r="693" spans="2:14" ht="15.75">
      <c r="B693" s="347"/>
      <c r="C693" s="325">
        <v>2969</v>
      </c>
      <c r="D693" s="349" t="s">
        <v>227</v>
      </c>
      <c r="E693" s="327">
        <f>F693+G693+H693</f>
        <v>0</v>
      </c>
      <c r="F693" s="450"/>
      <c r="G693" s="451"/>
      <c r="H693" s="1427"/>
      <c r="I693" s="450"/>
      <c r="J693" s="451"/>
      <c r="K693" s="1427"/>
      <c r="L693" s="327">
        <f>I693+J693+K693</f>
        <v>0</v>
      </c>
      <c r="M693" s="12">
        <f>(IF($E693&lt;&gt;0,$M$2,IF($L693&lt;&gt;0,$M$2,"")))</f>
      </c>
      <c r="N693" s="13"/>
    </row>
    <row r="694" spans="2:14" ht="15.75">
      <c r="B694" s="347"/>
      <c r="C694" s="350">
        <v>2970</v>
      </c>
      <c r="D694" s="351" t="s">
        <v>228</v>
      </c>
      <c r="E694" s="352">
        <f>F694+G694+H694</f>
        <v>0</v>
      </c>
      <c r="F694" s="638"/>
      <c r="G694" s="639"/>
      <c r="H694" s="1428"/>
      <c r="I694" s="638"/>
      <c r="J694" s="639"/>
      <c r="K694" s="1428"/>
      <c r="L694" s="352">
        <f>I694+J694+K694</f>
        <v>0</v>
      </c>
      <c r="M694" s="12">
        <f>(IF($E694&lt;&gt;0,$M$2,IF($L694&lt;&gt;0,$M$2,"")))</f>
      </c>
      <c r="N694" s="13"/>
    </row>
    <row r="695" spans="2:14" ht="15.75">
      <c r="B695" s="347"/>
      <c r="C695" s="334">
        <v>2989</v>
      </c>
      <c r="D695" s="356" t="s">
        <v>229</v>
      </c>
      <c r="E695" s="336">
        <f>F695+G695+H695</f>
        <v>0</v>
      </c>
      <c r="F695" s="602"/>
      <c r="G695" s="603"/>
      <c r="H695" s="1429"/>
      <c r="I695" s="602"/>
      <c r="J695" s="603"/>
      <c r="K695" s="1429"/>
      <c r="L695" s="336">
        <f>I695+J695+K695</f>
        <v>0</v>
      </c>
      <c r="M695" s="12">
        <f>(IF($E695&lt;&gt;0,$M$2,IF($L695&lt;&gt;0,$M$2,"")))</f>
      </c>
      <c r="N695" s="13"/>
    </row>
    <row r="696" spans="2:14" ht="15.75">
      <c r="B696" s="293"/>
      <c r="C696" s="319">
        <v>2990</v>
      </c>
      <c r="D696" s="357" t="s">
        <v>2032</v>
      </c>
      <c r="E696" s="321">
        <f>F696+G696+H696</f>
        <v>0</v>
      </c>
      <c r="F696" s="455"/>
      <c r="G696" s="456"/>
      <c r="H696" s="1430"/>
      <c r="I696" s="455"/>
      <c r="J696" s="456"/>
      <c r="K696" s="1430"/>
      <c r="L696" s="321">
        <f>I696+J696+K696</f>
        <v>0</v>
      </c>
      <c r="M696" s="12">
        <f>(IF($E696&lt;&gt;0,$M$2,IF($L696&lt;&gt;0,$M$2,"")))</f>
      </c>
      <c r="N696" s="13"/>
    </row>
    <row r="697" spans="2:14" ht="15.75">
      <c r="B697" s="293"/>
      <c r="C697" s="319">
        <v>2991</v>
      </c>
      <c r="D697" s="357" t="s">
        <v>230</v>
      </c>
      <c r="E697" s="321">
        <f>F697+G697+H697</f>
        <v>0</v>
      </c>
      <c r="F697" s="455"/>
      <c r="G697" s="456"/>
      <c r="H697" s="1430"/>
      <c r="I697" s="455"/>
      <c r="J697" s="456"/>
      <c r="K697" s="1430"/>
      <c r="L697" s="321">
        <f>I697+J697+K697</f>
        <v>0</v>
      </c>
      <c r="M697" s="12">
        <f>(IF($E697&lt;&gt;0,$M$2,IF($L697&lt;&gt;0,$M$2,"")))</f>
      </c>
      <c r="N697" s="13"/>
    </row>
    <row r="698" spans="2:14" ht="15.75">
      <c r="B698" s="293"/>
      <c r="C698" s="286">
        <v>2992</v>
      </c>
      <c r="D698" s="358" t="s">
        <v>231</v>
      </c>
      <c r="E698" s="288">
        <f>F698+G698+H698</f>
        <v>0</v>
      </c>
      <c r="F698" s="173"/>
      <c r="G698" s="174"/>
      <c r="H698" s="1423"/>
      <c r="I698" s="173"/>
      <c r="J698" s="174"/>
      <c r="K698" s="1423"/>
      <c r="L698" s="288">
        <f>I698+J698+K698</f>
        <v>0</v>
      </c>
      <c r="M698" s="12">
        <f>(IF($E698&lt;&gt;0,$M$2,IF($L698&lt;&gt;0,$M$2,"")))</f>
      </c>
      <c r="N698" s="13"/>
    </row>
    <row r="699" spans="2:14" ht="15.75">
      <c r="B699" s="273">
        <v>3300</v>
      </c>
      <c r="C699" s="359" t="s">
        <v>232</v>
      </c>
      <c r="D699" s="1483"/>
      <c r="E699" s="311">
        <f>SUM(E700:E705)</f>
        <v>0</v>
      </c>
      <c r="F699" s="275">
        <f>SUM(F700:F705)</f>
        <v>0</v>
      </c>
      <c r="G699" s="276">
        <f>SUM(G700:G705)</f>
        <v>0</v>
      </c>
      <c r="H699" s="277">
        <f>SUM(H700:H705)</f>
        <v>0</v>
      </c>
      <c r="I699" s="275">
        <f>SUM(I700:I705)</f>
        <v>0</v>
      </c>
      <c r="J699" s="276">
        <f>SUM(J700:J705)</f>
        <v>0</v>
      </c>
      <c r="K699" s="277">
        <f>SUM(K700:K705)</f>
        <v>0</v>
      </c>
      <c r="L699" s="311">
        <f>SUM(L700:L705)</f>
        <v>0</v>
      </c>
      <c r="M699" s="12">
        <f>(IF($E699&lt;&gt;0,$M$2,IF($L699&lt;&gt;0,$M$2,"")))</f>
      </c>
      <c r="N699" s="13"/>
    </row>
    <row r="700" spans="2:14" ht="15.75">
      <c r="B700" s="292"/>
      <c r="C700" s="280">
        <v>3301</v>
      </c>
      <c r="D700" s="360" t="s">
        <v>233</v>
      </c>
      <c r="E700" s="282">
        <f>F700+G700+H700</f>
        <v>0</v>
      </c>
      <c r="F700" s="488">
        <v>0</v>
      </c>
      <c r="G700" s="489">
        <v>0</v>
      </c>
      <c r="H700" s="154">
        <v>0</v>
      </c>
      <c r="I700" s="488">
        <v>0</v>
      </c>
      <c r="J700" s="489">
        <v>0</v>
      </c>
      <c r="K700" s="154">
        <v>0</v>
      </c>
      <c r="L700" s="282">
        <f>I700+J700+K700</f>
        <v>0</v>
      </c>
      <c r="M700" s="12">
        <f>(IF($E700&lt;&gt;0,$M$2,IF($L700&lt;&gt;0,$M$2,"")))</f>
      </c>
      <c r="N700" s="13"/>
    </row>
    <row r="701" spans="2:14" ht="15.75">
      <c r="B701" s="292"/>
      <c r="C701" s="294">
        <v>3302</v>
      </c>
      <c r="D701" s="361" t="s">
        <v>724</v>
      </c>
      <c r="E701" s="296">
        <f>F701+G701+H701</f>
        <v>0</v>
      </c>
      <c r="F701" s="490">
        <v>0</v>
      </c>
      <c r="G701" s="491">
        <v>0</v>
      </c>
      <c r="H701" s="160">
        <v>0</v>
      </c>
      <c r="I701" s="490">
        <v>0</v>
      </c>
      <c r="J701" s="491">
        <v>0</v>
      </c>
      <c r="K701" s="160">
        <v>0</v>
      </c>
      <c r="L701" s="296">
        <f>I701+J701+K701</f>
        <v>0</v>
      </c>
      <c r="M701" s="12">
        <f>(IF($E701&lt;&gt;0,$M$2,IF($L701&lt;&gt;0,$M$2,"")))</f>
      </c>
      <c r="N701" s="13"/>
    </row>
    <row r="702" spans="2:14" ht="15.75">
      <c r="B702" s="292"/>
      <c r="C702" s="294">
        <v>3303</v>
      </c>
      <c r="D702" s="361" t="s">
        <v>234</v>
      </c>
      <c r="E702" s="296">
        <f>F702+G702+H702</f>
        <v>0</v>
      </c>
      <c r="F702" s="490">
        <v>0</v>
      </c>
      <c r="G702" s="491">
        <v>0</v>
      </c>
      <c r="H702" s="160">
        <v>0</v>
      </c>
      <c r="I702" s="490">
        <v>0</v>
      </c>
      <c r="J702" s="491">
        <v>0</v>
      </c>
      <c r="K702" s="160">
        <v>0</v>
      </c>
      <c r="L702" s="296">
        <f>I702+J702+K702</f>
        <v>0</v>
      </c>
      <c r="M702" s="12">
        <f>(IF($E702&lt;&gt;0,$M$2,IF($L702&lt;&gt;0,$M$2,"")))</f>
      </c>
      <c r="N702" s="13"/>
    </row>
    <row r="703" spans="2:14" ht="15.75">
      <c r="B703" s="292"/>
      <c r="C703" s="294">
        <v>3304</v>
      </c>
      <c r="D703" s="361" t="s">
        <v>235</v>
      </c>
      <c r="E703" s="296">
        <f>F703+G703+H703</f>
        <v>0</v>
      </c>
      <c r="F703" s="490">
        <v>0</v>
      </c>
      <c r="G703" s="491">
        <v>0</v>
      </c>
      <c r="H703" s="160">
        <v>0</v>
      </c>
      <c r="I703" s="490">
        <v>0</v>
      </c>
      <c r="J703" s="491">
        <v>0</v>
      </c>
      <c r="K703" s="160">
        <v>0</v>
      </c>
      <c r="L703" s="296">
        <f>I703+J703+K703</f>
        <v>0</v>
      </c>
      <c r="M703" s="12">
        <f>(IF($E703&lt;&gt;0,$M$2,IF($L703&lt;&gt;0,$M$2,"")))</f>
      </c>
      <c r="N703" s="13"/>
    </row>
    <row r="704" spans="2:14" ht="15.75">
      <c r="B704" s="292"/>
      <c r="C704" s="294">
        <v>3305</v>
      </c>
      <c r="D704" s="361" t="s">
        <v>236</v>
      </c>
      <c r="E704" s="296">
        <f>F704+G704+H704</f>
        <v>0</v>
      </c>
      <c r="F704" s="490">
        <v>0</v>
      </c>
      <c r="G704" s="491">
        <v>0</v>
      </c>
      <c r="H704" s="160">
        <v>0</v>
      </c>
      <c r="I704" s="490">
        <v>0</v>
      </c>
      <c r="J704" s="491">
        <v>0</v>
      </c>
      <c r="K704" s="160">
        <v>0</v>
      </c>
      <c r="L704" s="296">
        <f>I704+J704+K704</f>
        <v>0</v>
      </c>
      <c r="M704" s="12">
        <f>(IF($E704&lt;&gt;0,$M$2,IF($L704&lt;&gt;0,$M$2,"")))</f>
      </c>
      <c r="N704" s="13"/>
    </row>
    <row r="705" spans="2:14" ht="15.75">
      <c r="B705" s="292"/>
      <c r="C705" s="286">
        <v>3306</v>
      </c>
      <c r="D705" s="362" t="s">
        <v>1675</v>
      </c>
      <c r="E705" s="288">
        <f>F705+G705+H705</f>
        <v>0</v>
      </c>
      <c r="F705" s="492">
        <v>0</v>
      </c>
      <c r="G705" s="493">
        <v>0</v>
      </c>
      <c r="H705" s="175">
        <v>0</v>
      </c>
      <c r="I705" s="492">
        <v>0</v>
      </c>
      <c r="J705" s="493">
        <v>0</v>
      </c>
      <c r="K705" s="175">
        <v>0</v>
      </c>
      <c r="L705" s="288">
        <f>I705+J705+K705</f>
        <v>0</v>
      </c>
      <c r="M705" s="12">
        <f>(IF($E705&lt;&gt;0,$M$2,IF($L705&lt;&gt;0,$M$2,"")))</f>
      </c>
      <c r="N705" s="13"/>
    </row>
    <row r="706" spans="2:14" ht="15.75">
      <c r="B706" s="273">
        <v>3900</v>
      </c>
      <c r="C706" s="1828" t="s">
        <v>237</v>
      </c>
      <c r="D706" s="1829"/>
      <c r="E706" s="311">
        <f>F706+G706+H706</f>
        <v>0</v>
      </c>
      <c r="F706" s="1473">
        <v>0</v>
      </c>
      <c r="G706" s="1474">
        <v>0</v>
      </c>
      <c r="H706" s="1475">
        <v>0</v>
      </c>
      <c r="I706" s="1473">
        <v>0</v>
      </c>
      <c r="J706" s="1474">
        <v>0</v>
      </c>
      <c r="K706" s="1475">
        <v>0</v>
      </c>
      <c r="L706" s="311">
        <f>I706+J706+K706</f>
        <v>0</v>
      </c>
      <c r="M706" s="12">
        <f>(IF($E706&lt;&gt;0,$M$2,IF($L706&lt;&gt;0,$M$2,"")))</f>
      </c>
      <c r="N706" s="13"/>
    </row>
    <row r="707" spans="2:14" ht="15.75">
      <c r="B707" s="273">
        <v>4000</v>
      </c>
      <c r="C707" s="1828" t="s">
        <v>238</v>
      </c>
      <c r="D707" s="1829"/>
      <c r="E707" s="311">
        <f>F707+G707+H707</f>
        <v>0</v>
      </c>
      <c r="F707" s="1424"/>
      <c r="G707" s="1425"/>
      <c r="H707" s="1426"/>
      <c r="I707" s="1424"/>
      <c r="J707" s="1425"/>
      <c r="K707" s="1426"/>
      <c r="L707" s="311">
        <f>I707+J707+K707</f>
        <v>0</v>
      </c>
      <c r="M707" s="12">
        <f>(IF($E707&lt;&gt;0,$M$2,IF($L707&lt;&gt;0,$M$2,"")))</f>
      </c>
      <c r="N707" s="13"/>
    </row>
    <row r="708" spans="2:14" ht="15.75">
      <c r="B708" s="273">
        <v>4100</v>
      </c>
      <c r="C708" s="1828" t="s">
        <v>239</v>
      </c>
      <c r="D708" s="1829"/>
      <c r="E708" s="311">
        <f>F708+G708+H708</f>
        <v>0</v>
      </c>
      <c r="F708" s="1474">
        <v>0</v>
      </c>
      <c r="G708" s="1474">
        <v>0</v>
      </c>
      <c r="H708" s="1474">
        <v>0</v>
      </c>
      <c r="I708" s="1474">
        <v>0</v>
      </c>
      <c r="J708" s="1474">
        <v>0</v>
      </c>
      <c r="K708" s="1474">
        <v>0</v>
      </c>
      <c r="L708" s="311">
        <f>I708+J708+K708</f>
        <v>0</v>
      </c>
      <c r="M708" s="12">
        <f>(IF($E708&lt;&gt;0,$M$2,IF($L708&lt;&gt;0,$M$2,"")))</f>
      </c>
      <c r="N708" s="13"/>
    </row>
    <row r="709" spans="2:14" ht="15.75">
      <c r="B709" s="273">
        <v>4200</v>
      </c>
      <c r="C709" s="1828" t="s">
        <v>240</v>
      </c>
      <c r="D709" s="1829"/>
      <c r="E709" s="311">
        <f>SUM(E710:E715)</f>
        <v>0</v>
      </c>
      <c r="F709" s="275">
        <f>SUM(F710:F715)</f>
        <v>0</v>
      </c>
      <c r="G709" s="276">
        <f>SUM(G710:G715)</f>
        <v>0</v>
      </c>
      <c r="H709" s="277">
        <f>SUM(H710:H715)</f>
        <v>0</v>
      </c>
      <c r="I709" s="275">
        <f>SUM(I710:I715)</f>
        <v>0</v>
      </c>
      <c r="J709" s="276">
        <f>SUM(J710:J715)</f>
        <v>0</v>
      </c>
      <c r="K709" s="277">
        <f>SUM(K710:K715)</f>
        <v>0</v>
      </c>
      <c r="L709" s="311">
        <f>SUM(L710:L715)</f>
        <v>0</v>
      </c>
      <c r="M709" s="12">
        <f>(IF($E709&lt;&gt;0,$M$2,IF($L709&lt;&gt;0,$M$2,"")))</f>
      </c>
      <c r="N709" s="13"/>
    </row>
    <row r="710" spans="2:14" ht="15.75">
      <c r="B710" s="363"/>
      <c r="C710" s="280">
        <v>4201</v>
      </c>
      <c r="D710" s="281" t="s">
        <v>241</v>
      </c>
      <c r="E710" s="282">
        <f>F710+G710+H710</f>
        <v>0</v>
      </c>
      <c r="F710" s="152"/>
      <c r="G710" s="153"/>
      <c r="H710" s="1420"/>
      <c r="I710" s="152"/>
      <c r="J710" s="153"/>
      <c r="K710" s="1420"/>
      <c r="L710" s="282">
        <f>I710+J710+K710</f>
        <v>0</v>
      </c>
      <c r="M710" s="12">
        <f>(IF($E710&lt;&gt;0,$M$2,IF($L710&lt;&gt;0,$M$2,"")))</f>
      </c>
      <c r="N710" s="13"/>
    </row>
    <row r="711" spans="2:14" ht="15.75">
      <c r="B711" s="363"/>
      <c r="C711" s="294">
        <v>4202</v>
      </c>
      <c r="D711" s="364" t="s">
        <v>242</v>
      </c>
      <c r="E711" s="296">
        <f>F711+G711+H711</f>
        <v>0</v>
      </c>
      <c r="F711" s="158"/>
      <c r="G711" s="159"/>
      <c r="H711" s="1422"/>
      <c r="I711" s="158"/>
      <c r="J711" s="159"/>
      <c r="K711" s="1422"/>
      <c r="L711" s="296">
        <f>I711+J711+K711</f>
        <v>0</v>
      </c>
      <c r="M711" s="12">
        <f>(IF($E711&lt;&gt;0,$M$2,IF($L711&lt;&gt;0,$M$2,"")))</f>
      </c>
      <c r="N711" s="13"/>
    </row>
    <row r="712" spans="2:14" ht="15.75">
      <c r="B712" s="363"/>
      <c r="C712" s="294">
        <v>4214</v>
      </c>
      <c r="D712" s="364" t="s">
        <v>243</v>
      </c>
      <c r="E712" s="296">
        <f>F712+G712+H712</f>
        <v>0</v>
      </c>
      <c r="F712" s="158"/>
      <c r="G712" s="159"/>
      <c r="H712" s="1422"/>
      <c r="I712" s="158"/>
      <c r="J712" s="159"/>
      <c r="K712" s="1422"/>
      <c r="L712" s="296">
        <f>I712+J712+K712</f>
        <v>0</v>
      </c>
      <c r="M712" s="12">
        <f>(IF($E712&lt;&gt;0,$M$2,IF($L712&lt;&gt;0,$M$2,"")))</f>
      </c>
      <c r="N712" s="13"/>
    </row>
    <row r="713" spans="2:14" ht="15.75">
      <c r="B713" s="363"/>
      <c r="C713" s="294">
        <v>4217</v>
      </c>
      <c r="D713" s="364" t="s">
        <v>244</v>
      </c>
      <c r="E713" s="296">
        <f>F713+G713+H713</f>
        <v>0</v>
      </c>
      <c r="F713" s="158"/>
      <c r="G713" s="159"/>
      <c r="H713" s="1422"/>
      <c r="I713" s="158"/>
      <c r="J713" s="159"/>
      <c r="K713" s="1422"/>
      <c r="L713" s="296">
        <f>I713+J713+K713</f>
        <v>0</v>
      </c>
      <c r="M713" s="12">
        <f>(IF($E713&lt;&gt;0,$M$2,IF($L713&lt;&gt;0,$M$2,"")))</f>
      </c>
      <c r="N713" s="13"/>
    </row>
    <row r="714" spans="2:14" ht="15.75">
      <c r="B714" s="363"/>
      <c r="C714" s="294">
        <v>4218</v>
      </c>
      <c r="D714" s="295" t="s">
        <v>245</v>
      </c>
      <c r="E714" s="296">
        <f>F714+G714+H714</f>
        <v>0</v>
      </c>
      <c r="F714" s="158"/>
      <c r="G714" s="159"/>
      <c r="H714" s="1422"/>
      <c r="I714" s="158"/>
      <c r="J714" s="159"/>
      <c r="K714" s="1422"/>
      <c r="L714" s="296">
        <f>I714+J714+K714</f>
        <v>0</v>
      </c>
      <c r="M714" s="12">
        <f>(IF($E714&lt;&gt;0,$M$2,IF($L714&lt;&gt;0,$M$2,"")))</f>
      </c>
      <c r="N714" s="13"/>
    </row>
    <row r="715" spans="2:14" ht="15.75">
      <c r="B715" s="363"/>
      <c r="C715" s="286">
        <v>4219</v>
      </c>
      <c r="D715" s="344" t="s">
        <v>246</v>
      </c>
      <c r="E715" s="288">
        <f>F715+G715+H715</f>
        <v>0</v>
      </c>
      <c r="F715" s="173"/>
      <c r="G715" s="174"/>
      <c r="H715" s="1423"/>
      <c r="I715" s="173"/>
      <c r="J715" s="174"/>
      <c r="K715" s="1423"/>
      <c r="L715" s="288">
        <f>I715+J715+K715</f>
        <v>0</v>
      </c>
      <c r="M715" s="12">
        <f>(IF($E715&lt;&gt;0,$M$2,IF($L715&lt;&gt;0,$M$2,"")))</f>
      </c>
      <c r="N715" s="13"/>
    </row>
    <row r="716" spans="2:14" ht="15.75">
      <c r="B716" s="273">
        <v>4300</v>
      </c>
      <c r="C716" s="1828" t="s">
        <v>1679</v>
      </c>
      <c r="D716" s="1829"/>
      <c r="E716" s="311">
        <f>SUM(E717:E719)</f>
        <v>0</v>
      </c>
      <c r="F716" s="275">
        <f>SUM(F717:F719)</f>
        <v>0</v>
      </c>
      <c r="G716" s="276">
        <f>SUM(G717:G719)</f>
        <v>0</v>
      </c>
      <c r="H716" s="277">
        <f>SUM(H717:H719)</f>
        <v>0</v>
      </c>
      <c r="I716" s="275">
        <f>SUM(I717:I719)</f>
        <v>0</v>
      </c>
      <c r="J716" s="276">
        <f>SUM(J717:J719)</f>
        <v>0</v>
      </c>
      <c r="K716" s="277">
        <f>SUM(K717:K719)</f>
        <v>0</v>
      </c>
      <c r="L716" s="311">
        <f>SUM(L717:L719)</f>
        <v>0</v>
      </c>
      <c r="M716" s="12">
        <f>(IF($E716&lt;&gt;0,$M$2,IF($L716&lt;&gt;0,$M$2,"")))</f>
      </c>
      <c r="N716" s="13"/>
    </row>
    <row r="717" spans="2:14" ht="15.75">
      <c r="B717" s="363"/>
      <c r="C717" s="280">
        <v>4301</v>
      </c>
      <c r="D717" s="312" t="s">
        <v>247</v>
      </c>
      <c r="E717" s="282">
        <f>F717+G717+H717</f>
        <v>0</v>
      </c>
      <c r="F717" s="152"/>
      <c r="G717" s="153"/>
      <c r="H717" s="1420"/>
      <c r="I717" s="152"/>
      <c r="J717" s="153"/>
      <c r="K717" s="1420"/>
      <c r="L717" s="282">
        <f>I717+J717+K717</f>
        <v>0</v>
      </c>
      <c r="M717" s="12">
        <f>(IF($E717&lt;&gt;0,$M$2,IF($L717&lt;&gt;0,$M$2,"")))</f>
      </c>
      <c r="N717" s="13"/>
    </row>
    <row r="718" spans="2:14" ht="15.75">
      <c r="B718" s="363"/>
      <c r="C718" s="294">
        <v>4302</v>
      </c>
      <c r="D718" s="364" t="s">
        <v>248</v>
      </c>
      <c r="E718" s="296">
        <f>F718+G718+H718</f>
        <v>0</v>
      </c>
      <c r="F718" s="158"/>
      <c r="G718" s="159"/>
      <c r="H718" s="1422"/>
      <c r="I718" s="158"/>
      <c r="J718" s="159"/>
      <c r="K718" s="1422"/>
      <c r="L718" s="296">
        <f>I718+J718+K718</f>
        <v>0</v>
      </c>
      <c r="M718" s="12">
        <f>(IF($E718&lt;&gt;0,$M$2,IF($L718&lt;&gt;0,$M$2,"")))</f>
      </c>
      <c r="N718" s="13"/>
    </row>
    <row r="719" spans="2:14" ht="15.75">
      <c r="B719" s="363"/>
      <c r="C719" s="286">
        <v>4309</v>
      </c>
      <c r="D719" s="302" t="s">
        <v>249</v>
      </c>
      <c r="E719" s="288">
        <f>F719+G719+H719</f>
        <v>0</v>
      </c>
      <c r="F719" s="173"/>
      <c r="G719" s="174"/>
      <c r="H719" s="1423"/>
      <c r="I719" s="173"/>
      <c r="J719" s="174"/>
      <c r="K719" s="1423"/>
      <c r="L719" s="288">
        <f>I719+J719+K719</f>
        <v>0</v>
      </c>
      <c r="M719" s="12">
        <f>(IF($E719&lt;&gt;0,$M$2,IF($L719&lt;&gt;0,$M$2,"")))</f>
      </c>
      <c r="N719" s="13"/>
    </row>
    <row r="720" spans="2:14" ht="15.75">
      <c r="B720" s="273">
        <v>4400</v>
      </c>
      <c r="C720" s="1828" t="s">
        <v>1676</v>
      </c>
      <c r="D720" s="1829"/>
      <c r="E720" s="311">
        <f>F720+G720+H720</f>
        <v>0</v>
      </c>
      <c r="F720" s="1424"/>
      <c r="G720" s="1425"/>
      <c r="H720" s="1426"/>
      <c r="I720" s="1424"/>
      <c r="J720" s="1425"/>
      <c r="K720" s="1426"/>
      <c r="L720" s="311">
        <f>I720+J720+K720</f>
        <v>0</v>
      </c>
      <c r="M720" s="12">
        <f>(IF($E720&lt;&gt;0,$M$2,IF($L720&lt;&gt;0,$M$2,"")))</f>
      </c>
      <c r="N720" s="13"/>
    </row>
    <row r="721" spans="2:14" ht="15.75">
      <c r="B721" s="273">
        <v>4500</v>
      </c>
      <c r="C721" s="1828" t="s">
        <v>1677</v>
      </c>
      <c r="D721" s="1829"/>
      <c r="E721" s="311">
        <f>F721+G721+H721</f>
        <v>0</v>
      </c>
      <c r="F721" s="1424"/>
      <c r="G721" s="1425"/>
      <c r="H721" s="1426"/>
      <c r="I721" s="1424"/>
      <c r="J721" s="1425"/>
      <c r="K721" s="1426"/>
      <c r="L721" s="311">
        <f>I721+J721+K721</f>
        <v>0</v>
      </c>
      <c r="M721" s="12">
        <f>(IF($E721&lt;&gt;0,$M$2,IF($L721&lt;&gt;0,$M$2,"")))</f>
      </c>
      <c r="N721" s="13"/>
    </row>
    <row r="722" spans="2:14" ht="15.75">
      <c r="B722" s="273">
        <v>4600</v>
      </c>
      <c r="C722" s="1830" t="s">
        <v>250</v>
      </c>
      <c r="D722" s="1831"/>
      <c r="E722" s="311">
        <f>F722+G722+H722</f>
        <v>0</v>
      </c>
      <c r="F722" s="1424"/>
      <c r="G722" s="1425"/>
      <c r="H722" s="1426"/>
      <c r="I722" s="1424"/>
      <c r="J722" s="1425"/>
      <c r="K722" s="1426"/>
      <c r="L722" s="311">
        <f>I722+J722+K722</f>
        <v>0</v>
      </c>
      <c r="M722" s="12">
        <f>(IF($E722&lt;&gt;0,$M$2,IF($L722&lt;&gt;0,$M$2,"")))</f>
      </c>
      <c r="N722" s="13"/>
    </row>
    <row r="723" spans="2:14" ht="15.75">
      <c r="B723" s="273">
        <v>4900</v>
      </c>
      <c r="C723" s="1828" t="s">
        <v>276</v>
      </c>
      <c r="D723" s="1829"/>
      <c r="E723" s="311">
        <f>+E724+E725</f>
        <v>0</v>
      </c>
      <c r="F723" s="275">
        <f>+F724+F725</f>
        <v>0</v>
      </c>
      <c r="G723" s="276">
        <f>+G724+G725</f>
        <v>0</v>
      </c>
      <c r="H723" s="277">
        <f>+H724+H725</f>
        <v>0</v>
      </c>
      <c r="I723" s="275">
        <f>+I724+I725</f>
        <v>0</v>
      </c>
      <c r="J723" s="276">
        <f>+J724+J725</f>
        <v>0</v>
      </c>
      <c r="K723" s="277">
        <f>+K724+K725</f>
        <v>0</v>
      </c>
      <c r="L723" s="311">
        <f>+L724+L725</f>
        <v>0</v>
      </c>
      <c r="M723" s="12">
        <f>(IF($E723&lt;&gt;0,$M$2,IF($L723&lt;&gt;0,$M$2,"")))</f>
      </c>
      <c r="N723" s="13"/>
    </row>
    <row r="724" spans="2:14" ht="15.75">
      <c r="B724" s="363"/>
      <c r="C724" s="280">
        <v>4901</v>
      </c>
      <c r="D724" s="365" t="s">
        <v>277</v>
      </c>
      <c r="E724" s="282">
        <f>F724+G724+H724</f>
        <v>0</v>
      </c>
      <c r="F724" s="152"/>
      <c r="G724" s="153"/>
      <c r="H724" s="1420"/>
      <c r="I724" s="152"/>
      <c r="J724" s="153"/>
      <c r="K724" s="1420"/>
      <c r="L724" s="282">
        <f>I724+J724+K724</f>
        <v>0</v>
      </c>
      <c r="M724" s="12">
        <f>(IF($E724&lt;&gt;0,$M$2,IF($L724&lt;&gt;0,$M$2,"")))</f>
      </c>
      <c r="N724" s="13"/>
    </row>
    <row r="725" spans="2:14" ht="15.75">
      <c r="B725" s="363"/>
      <c r="C725" s="286">
        <v>4902</v>
      </c>
      <c r="D725" s="302" t="s">
        <v>278</v>
      </c>
      <c r="E725" s="288">
        <f>F725+G725+H725</f>
        <v>0</v>
      </c>
      <c r="F725" s="173"/>
      <c r="G725" s="174"/>
      <c r="H725" s="1423"/>
      <c r="I725" s="173"/>
      <c r="J725" s="174"/>
      <c r="K725" s="1423"/>
      <c r="L725" s="288">
        <f>I725+J725+K725</f>
        <v>0</v>
      </c>
      <c r="M725" s="12">
        <f>(IF($E725&lt;&gt;0,$M$2,IF($L725&lt;&gt;0,$M$2,"")))</f>
      </c>
      <c r="N725" s="13"/>
    </row>
    <row r="726" spans="2:14" ht="15.75">
      <c r="B726" s="366">
        <v>5100</v>
      </c>
      <c r="C726" s="1826" t="s">
        <v>251</v>
      </c>
      <c r="D726" s="1827"/>
      <c r="E726" s="311">
        <f>F726+G726+H726</f>
        <v>0</v>
      </c>
      <c r="F726" s="1424"/>
      <c r="G726" s="1425"/>
      <c r="H726" s="1426"/>
      <c r="I726" s="1424"/>
      <c r="J726" s="1425"/>
      <c r="K726" s="1426"/>
      <c r="L726" s="311">
        <f>I726+J726+K726</f>
        <v>0</v>
      </c>
      <c r="M726" s="12">
        <f>(IF($E726&lt;&gt;0,$M$2,IF($L726&lt;&gt;0,$M$2,"")))</f>
      </c>
      <c r="N726" s="13"/>
    </row>
    <row r="727" spans="2:14" ht="15.75">
      <c r="B727" s="366">
        <v>5200</v>
      </c>
      <c r="C727" s="1826" t="s">
        <v>252</v>
      </c>
      <c r="D727" s="1827"/>
      <c r="E727" s="311">
        <f>SUM(E728:E734)</f>
        <v>0</v>
      </c>
      <c r="F727" s="275">
        <f>SUM(F728:F734)</f>
        <v>0</v>
      </c>
      <c r="G727" s="276">
        <f>SUM(G728:G734)</f>
        <v>0</v>
      </c>
      <c r="H727" s="277">
        <f>SUM(H728:H734)</f>
        <v>0</v>
      </c>
      <c r="I727" s="275">
        <f>SUM(I728:I734)</f>
        <v>0</v>
      </c>
      <c r="J727" s="276">
        <f>SUM(J728:J734)</f>
        <v>0</v>
      </c>
      <c r="K727" s="277">
        <f>SUM(K728:K734)</f>
        <v>0</v>
      </c>
      <c r="L727" s="311">
        <f>SUM(L728:L734)</f>
        <v>0</v>
      </c>
      <c r="M727" s="12">
        <f>(IF($E727&lt;&gt;0,$M$2,IF($L727&lt;&gt;0,$M$2,"")))</f>
      </c>
      <c r="N727" s="13"/>
    </row>
    <row r="728" spans="2:14" ht="15.75">
      <c r="B728" s="367"/>
      <c r="C728" s="368">
        <v>5201</v>
      </c>
      <c r="D728" s="369" t="s">
        <v>253</v>
      </c>
      <c r="E728" s="282">
        <f>F728+G728+H728</f>
        <v>0</v>
      </c>
      <c r="F728" s="152"/>
      <c r="G728" s="153"/>
      <c r="H728" s="1420"/>
      <c r="I728" s="152"/>
      <c r="J728" s="153"/>
      <c r="K728" s="1420"/>
      <c r="L728" s="282">
        <f>I728+J728+K728</f>
        <v>0</v>
      </c>
      <c r="M728" s="12">
        <f>(IF($E728&lt;&gt;0,$M$2,IF($L728&lt;&gt;0,$M$2,"")))</f>
      </c>
      <c r="N728" s="13"/>
    </row>
    <row r="729" spans="2:14" ht="15.75">
      <c r="B729" s="367"/>
      <c r="C729" s="370">
        <v>5202</v>
      </c>
      <c r="D729" s="371" t="s">
        <v>254</v>
      </c>
      <c r="E729" s="296">
        <f>F729+G729+H729</f>
        <v>0</v>
      </c>
      <c r="F729" s="158"/>
      <c r="G729" s="159"/>
      <c r="H729" s="1422"/>
      <c r="I729" s="158"/>
      <c r="J729" s="159"/>
      <c r="K729" s="1422"/>
      <c r="L729" s="296">
        <f>I729+J729+K729</f>
        <v>0</v>
      </c>
      <c r="M729" s="12">
        <f>(IF($E729&lt;&gt;0,$M$2,IF($L729&lt;&gt;0,$M$2,"")))</f>
      </c>
      <c r="N729" s="13"/>
    </row>
    <row r="730" spans="2:14" ht="15.75">
      <c r="B730" s="367"/>
      <c r="C730" s="370">
        <v>5203</v>
      </c>
      <c r="D730" s="371" t="s">
        <v>627</v>
      </c>
      <c r="E730" s="296">
        <f>F730+G730+H730</f>
        <v>0</v>
      </c>
      <c r="F730" s="158"/>
      <c r="G730" s="159"/>
      <c r="H730" s="1422"/>
      <c r="I730" s="158"/>
      <c r="J730" s="159"/>
      <c r="K730" s="1422"/>
      <c r="L730" s="296">
        <f>I730+J730+K730</f>
        <v>0</v>
      </c>
      <c r="M730" s="12">
        <f>(IF($E730&lt;&gt;0,$M$2,IF($L730&lt;&gt;0,$M$2,"")))</f>
      </c>
      <c r="N730" s="13"/>
    </row>
    <row r="731" spans="2:14" ht="15.75">
      <c r="B731" s="367"/>
      <c r="C731" s="370">
        <v>5204</v>
      </c>
      <c r="D731" s="371" t="s">
        <v>628</v>
      </c>
      <c r="E731" s="296">
        <f>F731+G731+H731</f>
        <v>0</v>
      </c>
      <c r="F731" s="158"/>
      <c r="G731" s="159"/>
      <c r="H731" s="1422"/>
      <c r="I731" s="158"/>
      <c r="J731" s="159"/>
      <c r="K731" s="1422"/>
      <c r="L731" s="296">
        <f>I731+J731+K731</f>
        <v>0</v>
      </c>
      <c r="M731" s="12">
        <f>(IF($E731&lt;&gt;0,$M$2,IF($L731&lt;&gt;0,$M$2,"")))</f>
      </c>
      <c r="N731" s="13"/>
    </row>
    <row r="732" spans="2:14" ht="15.75">
      <c r="B732" s="367"/>
      <c r="C732" s="370">
        <v>5205</v>
      </c>
      <c r="D732" s="371" t="s">
        <v>629</v>
      </c>
      <c r="E732" s="296">
        <f>F732+G732+H732</f>
        <v>0</v>
      </c>
      <c r="F732" s="158"/>
      <c r="G732" s="159"/>
      <c r="H732" s="1422"/>
      <c r="I732" s="158"/>
      <c r="J732" s="159"/>
      <c r="K732" s="1422"/>
      <c r="L732" s="296">
        <f>I732+J732+K732</f>
        <v>0</v>
      </c>
      <c r="M732" s="12">
        <f>(IF($E732&lt;&gt;0,$M$2,IF($L732&lt;&gt;0,$M$2,"")))</f>
      </c>
      <c r="N732" s="13"/>
    </row>
    <row r="733" spans="2:14" ht="15.75">
      <c r="B733" s="367"/>
      <c r="C733" s="370">
        <v>5206</v>
      </c>
      <c r="D733" s="371" t="s">
        <v>630</v>
      </c>
      <c r="E733" s="296">
        <f>F733+G733+H733</f>
        <v>0</v>
      </c>
      <c r="F733" s="158"/>
      <c r="G733" s="159"/>
      <c r="H733" s="1422"/>
      <c r="I733" s="158"/>
      <c r="J733" s="159"/>
      <c r="K733" s="1422"/>
      <c r="L733" s="296">
        <f>I733+J733+K733</f>
        <v>0</v>
      </c>
      <c r="M733" s="12">
        <f>(IF($E733&lt;&gt;0,$M$2,IF($L733&lt;&gt;0,$M$2,"")))</f>
      </c>
      <c r="N733" s="13"/>
    </row>
    <row r="734" spans="2:14" ht="15.75">
      <c r="B734" s="367"/>
      <c r="C734" s="372">
        <v>5219</v>
      </c>
      <c r="D734" s="373" t="s">
        <v>631</v>
      </c>
      <c r="E734" s="288">
        <f>F734+G734+H734</f>
        <v>0</v>
      </c>
      <c r="F734" s="173"/>
      <c r="G734" s="174"/>
      <c r="H734" s="1423"/>
      <c r="I734" s="173"/>
      <c r="J734" s="174"/>
      <c r="K734" s="1423"/>
      <c r="L734" s="288">
        <f>I734+J734+K734</f>
        <v>0</v>
      </c>
      <c r="M734" s="12">
        <f>(IF($E734&lt;&gt;0,$M$2,IF($L734&lt;&gt;0,$M$2,"")))</f>
      </c>
      <c r="N734" s="13"/>
    </row>
    <row r="735" spans="2:14" ht="15.75">
      <c r="B735" s="366">
        <v>5300</v>
      </c>
      <c r="C735" s="1826" t="s">
        <v>632</v>
      </c>
      <c r="D735" s="1827"/>
      <c r="E735" s="311">
        <f>SUM(E736:E737)</f>
        <v>0</v>
      </c>
      <c r="F735" s="275">
        <f>SUM(F736:F737)</f>
        <v>0</v>
      </c>
      <c r="G735" s="276">
        <f>SUM(G736:G737)</f>
        <v>0</v>
      </c>
      <c r="H735" s="277">
        <f>SUM(H736:H737)</f>
        <v>0</v>
      </c>
      <c r="I735" s="275">
        <f>SUM(I736:I737)</f>
        <v>0</v>
      </c>
      <c r="J735" s="276">
        <f>SUM(J736:J737)</f>
        <v>0</v>
      </c>
      <c r="K735" s="277">
        <f>SUM(K736:K737)</f>
        <v>0</v>
      </c>
      <c r="L735" s="311">
        <f>SUM(L736:L737)</f>
        <v>0</v>
      </c>
      <c r="M735" s="12">
        <f>(IF($E735&lt;&gt;0,$M$2,IF($L735&lt;&gt;0,$M$2,"")))</f>
      </c>
      <c r="N735" s="13"/>
    </row>
    <row r="736" spans="2:14" ht="15.75">
      <c r="B736" s="367"/>
      <c r="C736" s="368">
        <v>5301</v>
      </c>
      <c r="D736" s="369" t="s">
        <v>310</v>
      </c>
      <c r="E736" s="282">
        <f>F736+G736+H736</f>
        <v>0</v>
      </c>
      <c r="F736" s="152"/>
      <c r="G736" s="153"/>
      <c r="H736" s="1420"/>
      <c r="I736" s="152"/>
      <c r="J736" s="153"/>
      <c r="K736" s="1420"/>
      <c r="L736" s="282">
        <f>I736+J736+K736</f>
        <v>0</v>
      </c>
      <c r="M736" s="12">
        <f>(IF($E736&lt;&gt;0,$M$2,IF($L736&lt;&gt;0,$M$2,"")))</f>
      </c>
      <c r="N736" s="13"/>
    </row>
    <row r="737" spans="2:14" ht="15.75">
      <c r="B737" s="367"/>
      <c r="C737" s="372">
        <v>5309</v>
      </c>
      <c r="D737" s="373" t="s">
        <v>633</v>
      </c>
      <c r="E737" s="288">
        <f>F737+G737+H737</f>
        <v>0</v>
      </c>
      <c r="F737" s="173"/>
      <c r="G737" s="174"/>
      <c r="H737" s="1423"/>
      <c r="I737" s="173"/>
      <c r="J737" s="174"/>
      <c r="K737" s="1423"/>
      <c r="L737" s="288">
        <f>I737+J737+K737</f>
        <v>0</v>
      </c>
      <c r="M737" s="12">
        <f>(IF($E737&lt;&gt;0,$M$2,IF($L737&lt;&gt;0,$M$2,"")))</f>
      </c>
      <c r="N737" s="13"/>
    </row>
    <row r="738" spans="2:14" ht="15.75">
      <c r="B738" s="366">
        <v>5400</v>
      </c>
      <c r="C738" s="1826" t="s">
        <v>694</v>
      </c>
      <c r="D738" s="1827"/>
      <c r="E738" s="311">
        <f>F738+G738+H738</f>
        <v>0</v>
      </c>
      <c r="F738" s="1424"/>
      <c r="G738" s="1425"/>
      <c r="H738" s="1426"/>
      <c r="I738" s="1424"/>
      <c r="J738" s="1425"/>
      <c r="K738" s="1426"/>
      <c r="L738" s="311">
        <f>I738+J738+K738</f>
        <v>0</v>
      </c>
      <c r="M738" s="12">
        <f>(IF($E738&lt;&gt;0,$M$2,IF($L738&lt;&gt;0,$M$2,"")))</f>
      </c>
      <c r="N738" s="13"/>
    </row>
    <row r="739" spans="2:14" ht="15.75">
      <c r="B739" s="273">
        <v>5500</v>
      </c>
      <c r="C739" s="1828" t="s">
        <v>695</v>
      </c>
      <c r="D739" s="1829"/>
      <c r="E739" s="311">
        <f>SUM(E740:E743)</f>
        <v>0</v>
      </c>
      <c r="F739" s="275">
        <f>SUM(F740:F743)</f>
        <v>0</v>
      </c>
      <c r="G739" s="276">
        <f>SUM(G740:G743)</f>
        <v>0</v>
      </c>
      <c r="H739" s="277">
        <f>SUM(H740:H743)</f>
        <v>0</v>
      </c>
      <c r="I739" s="275">
        <f>SUM(I740:I743)</f>
        <v>0</v>
      </c>
      <c r="J739" s="276">
        <f>SUM(J740:J743)</f>
        <v>0</v>
      </c>
      <c r="K739" s="277">
        <f>SUM(K740:K743)</f>
        <v>0</v>
      </c>
      <c r="L739" s="311">
        <f>SUM(L740:L743)</f>
        <v>0</v>
      </c>
      <c r="M739" s="12">
        <f>(IF($E739&lt;&gt;0,$M$2,IF($L739&lt;&gt;0,$M$2,"")))</f>
      </c>
      <c r="N739" s="13"/>
    </row>
    <row r="740" spans="2:14" ht="15.75">
      <c r="B740" s="363"/>
      <c r="C740" s="280">
        <v>5501</v>
      </c>
      <c r="D740" s="312" t="s">
        <v>696</v>
      </c>
      <c r="E740" s="282">
        <f>F740+G740+H740</f>
        <v>0</v>
      </c>
      <c r="F740" s="152"/>
      <c r="G740" s="153"/>
      <c r="H740" s="1420"/>
      <c r="I740" s="152"/>
      <c r="J740" s="153"/>
      <c r="K740" s="1420"/>
      <c r="L740" s="282">
        <f>I740+J740+K740</f>
        <v>0</v>
      </c>
      <c r="M740" s="12">
        <f>(IF($E740&lt;&gt;0,$M$2,IF($L740&lt;&gt;0,$M$2,"")))</f>
      </c>
      <c r="N740" s="13"/>
    </row>
    <row r="741" spans="2:14" ht="15.75">
      <c r="B741" s="363"/>
      <c r="C741" s="294">
        <v>5502</v>
      </c>
      <c r="D741" s="295" t="s">
        <v>697</v>
      </c>
      <c r="E741" s="296">
        <f>F741+G741+H741</f>
        <v>0</v>
      </c>
      <c r="F741" s="158"/>
      <c r="G741" s="159"/>
      <c r="H741" s="1422"/>
      <c r="I741" s="158"/>
      <c r="J741" s="159"/>
      <c r="K741" s="1422"/>
      <c r="L741" s="296">
        <f>I741+J741+K741</f>
        <v>0</v>
      </c>
      <c r="M741" s="12">
        <f>(IF($E741&lt;&gt;0,$M$2,IF($L741&lt;&gt;0,$M$2,"")))</f>
      </c>
      <c r="N741" s="13"/>
    </row>
    <row r="742" spans="2:14" ht="15.75">
      <c r="B742" s="363"/>
      <c r="C742" s="294">
        <v>5503</v>
      </c>
      <c r="D742" s="364" t="s">
        <v>698</v>
      </c>
      <c r="E742" s="296">
        <f>F742+G742+H742</f>
        <v>0</v>
      </c>
      <c r="F742" s="158"/>
      <c r="G742" s="159"/>
      <c r="H742" s="1422"/>
      <c r="I742" s="158"/>
      <c r="J742" s="159"/>
      <c r="K742" s="1422"/>
      <c r="L742" s="296">
        <f>I742+J742+K742</f>
        <v>0</v>
      </c>
      <c r="M742" s="12">
        <f>(IF($E742&lt;&gt;0,$M$2,IF($L742&lt;&gt;0,$M$2,"")))</f>
      </c>
      <c r="N742" s="13"/>
    </row>
    <row r="743" spans="2:14" ht="15.75">
      <c r="B743" s="363"/>
      <c r="C743" s="286">
        <v>5504</v>
      </c>
      <c r="D743" s="340" t="s">
        <v>699</v>
      </c>
      <c r="E743" s="288">
        <f>F743+G743+H743</f>
        <v>0</v>
      </c>
      <c r="F743" s="173"/>
      <c r="G743" s="174"/>
      <c r="H743" s="1423"/>
      <c r="I743" s="173"/>
      <c r="J743" s="174"/>
      <c r="K743" s="1423"/>
      <c r="L743" s="288">
        <f>I743+J743+K743</f>
        <v>0</v>
      </c>
      <c r="M743" s="12">
        <f>(IF($E743&lt;&gt;0,$M$2,IF($L743&lt;&gt;0,$M$2,"")))</f>
      </c>
      <c r="N743" s="13"/>
    </row>
    <row r="744" spans="2:14" ht="15.75">
      <c r="B744" s="366">
        <v>5700</v>
      </c>
      <c r="C744" s="1821" t="s">
        <v>925</v>
      </c>
      <c r="D744" s="1822"/>
      <c r="E744" s="311">
        <f>SUM(E745:E747)</f>
        <v>0</v>
      </c>
      <c r="F744" s="275">
        <f>SUM(F745:F747)</f>
        <v>0</v>
      </c>
      <c r="G744" s="276">
        <f>SUM(G745:G747)</f>
        <v>0</v>
      </c>
      <c r="H744" s="277">
        <f>SUM(H745:H747)</f>
        <v>0</v>
      </c>
      <c r="I744" s="275">
        <f>SUM(I745:I747)</f>
        <v>0</v>
      </c>
      <c r="J744" s="276">
        <f>SUM(J745:J747)</f>
        <v>0</v>
      </c>
      <c r="K744" s="277">
        <f>SUM(K745:K747)</f>
        <v>0</v>
      </c>
      <c r="L744" s="311">
        <f>SUM(L745:L747)</f>
        <v>0</v>
      </c>
      <c r="M744" s="12">
        <f>(IF($E744&lt;&gt;0,$M$2,IF($L744&lt;&gt;0,$M$2,"")))</f>
      </c>
      <c r="N744" s="13"/>
    </row>
    <row r="745" spans="2:14" ht="15.75">
      <c r="B745" s="367"/>
      <c r="C745" s="368">
        <v>5701</v>
      </c>
      <c r="D745" s="369" t="s">
        <v>700</v>
      </c>
      <c r="E745" s="282">
        <f>F745+G745+H745</f>
        <v>0</v>
      </c>
      <c r="F745" s="1474">
        <v>0</v>
      </c>
      <c r="G745" s="1474">
        <v>0</v>
      </c>
      <c r="H745" s="1474">
        <v>0</v>
      </c>
      <c r="I745" s="1474">
        <v>0</v>
      </c>
      <c r="J745" s="1474">
        <v>0</v>
      </c>
      <c r="K745" s="1474">
        <v>0</v>
      </c>
      <c r="L745" s="282">
        <f>I745+J745+K745</f>
        <v>0</v>
      </c>
      <c r="M745" s="12">
        <f>(IF($E745&lt;&gt;0,$M$2,IF($L745&lt;&gt;0,$M$2,"")))</f>
      </c>
      <c r="N745" s="13"/>
    </row>
    <row r="746" spans="2:14" ht="15.75">
      <c r="B746" s="367"/>
      <c r="C746" s="374">
        <v>5702</v>
      </c>
      <c r="D746" s="375" t="s">
        <v>701</v>
      </c>
      <c r="E746" s="315">
        <f>F746+G746+H746</f>
        <v>0</v>
      </c>
      <c r="F746" s="1474">
        <v>0</v>
      </c>
      <c r="G746" s="1474">
        <v>0</v>
      </c>
      <c r="H746" s="1474">
        <v>0</v>
      </c>
      <c r="I746" s="1474">
        <v>0</v>
      </c>
      <c r="J746" s="1474">
        <v>0</v>
      </c>
      <c r="K746" s="1474">
        <v>0</v>
      </c>
      <c r="L746" s="315">
        <f>I746+J746+K746</f>
        <v>0</v>
      </c>
      <c r="M746" s="12">
        <f>(IF($E746&lt;&gt;0,$M$2,IF($L746&lt;&gt;0,$M$2,"")))</f>
      </c>
      <c r="N746" s="13"/>
    </row>
    <row r="747" spans="2:14" ht="15.75">
      <c r="B747" s="293"/>
      <c r="C747" s="376">
        <v>4071</v>
      </c>
      <c r="D747" s="377" t="s">
        <v>702</v>
      </c>
      <c r="E747" s="378">
        <f>F747+G747+H747</f>
        <v>0</v>
      </c>
      <c r="F747" s="1474">
        <v>0</v>
      </c>
      <c r="G747" s="1474">
        <v>0</v>
      </c>
      <c r="H747" s="1474">
        <v>0</v>
      </c>
      <c r="I747" s="1474">
        <v>0</v>
      </c>
      <c r="J747" s="1474">
        <v>0</v>
      </c>
      <c r="K747" s="1474">
        <v>0</v>
      </c>
      <c r="L747" s="378">
        <f>I747+J747+K747</f>
        <v>0</v>
      </c>
      <c r="M747" s="12">
        <f>(IF($E747&lt;&gt;0,$M$2,IF($L747&lt;&gt;0,$M$2,"")))</f>
      </c>
      <c r="N747" s="13"/>
    </row>
    <row r="748" spans="2:14" ht="15.75">
      <c r="B748" s="584"/>
      <c r="C748" s="1823" t="s">
        <v>703</v>
      </c>
      <c r="D748" s="1824"/>
      <c r="E748" s="1440"/>
      <c r="F748" s="1440"/>
      <c r="G748" s="1440"/>
      <c r="H748" s="1440"/>
      <c r="I748" s="1440"/>
      <c r="J748" s="1440"/>
      <c r="K748" s="1440"/>
      <c r="L748" s="1441"/>
      <c r="M748" s="12">
        <f>(IF($E748&lt;&gt;0,$M$2,IF($L748&lt;&gt;0,$M$2,"")))</f>
      </c>
      <c r="N748" s="13"/>
    </row>
    <row r="749" spans="2:14" ht="15.75">
      <c r="B749" s="382">
        <v>98</v>
      </c>
      <c r="C749" s="1823" t="s">
        <v>703</v>
      </c>
      <c r="D749" s="1824"/>
      <c r="E749" s="383">
        <f>F749+G749+H749</f>
        <v>0</v>
      </c>
      <c r="F749" s="1431">
        <v>0</v>
      </c>
      <c r="G749" s="1432"/>
      <c r="H749" s="1433"/>
      <c r="I749" s="1463">
        <v>0</v>
      </c>
      <c r="J749" s="1464">
        <v>0</v>
      </c>
      <c r="K749" s="1465">
        <v>0</v>
      </c>
      <c r="L749" s="383">
        <f>I749+J749+K749</f>
        <v>0</v>
      </c>
      <c r="M749" s="12">
        <f>(IF($E749&lt;&gt;0,$M$2,IF($L749&lt;&gt;0,$M$2,"")))</f>
      </c>
      <c r="N749" s="13"/>
    </row>
    <row r="750" spans="2:14" ht="15.75">
      <c r="B750" s="1435"/>
      <c r="C750" s="1436"/>
      <c r="D750" s="1437"/>
      <c r="E750" s="270"/>
      <c r="F750" s="270"/>
      <c r="G750" s="270"/>
      <c r="H750" s="270"/>
      <c r="I750" s="270"/>
      <c r="J750" s="270"/>
      <c r="K750" s="270"/>
      <c r="L750" s="271"/>
      <c r="M750" s="12">
        <f>(IF($E750&lt;&gt;0,$M$2,IF($L750&lt;&gt;0,$M$2,"")))</f>
      </c>
      <c r="N750" s="13"/>
    </row>
    <row r="751" spans="2:14" ht="15.75">
      <c r="B751" s="1438"/>
      <c r="C751" s="111"/>
      <c r="D751" s="1439"/>
      <c r="E751" s="219"/>
      <c r="F751" s="219"/>
      <c r="G751" s="219"/>
      <c r="H751" s="219"/>
      <c r="I751" s="219"/>
      <c r="J751" s="219"/>
      <c r="K751" s="219"/>
      <c r="L751" s="390"/>
      <c r="M751" s="12">
        <f>(IF($E751&lt;&gt;0,$M$2,IF($L751&lt;&gt;0,$M$2,"")))</f>
      </c>
      <c r="N751" s="13"/>
    </row>
    <row r="752" spans="2:14" ht="15.75">
      <c r="B752" s="1438"/>
      <c r="C752" s="111"/>
      <c r="D752" s="1439"/>
      <c r="E752" s="219"/>
      <c r="F752" s="219"/>
      <c r="G752" s="219"/>
      <c r="H752" s="219"/>
      <c r="I752" s="219"/>
      <c r="J752" s="219"/>
      <c r="K752" s="219"/>
      <c r="L752" s="390"/>
      <c r="M752" s="12">
        <f>(IF($E752&lt;&gt;0,$M$2,IF($L752&lt;&gt;0,$M$2,"")))</f>
      </c>
      <c r="N752" s="13"/>
    </row>
    <row r="753" spans="2:14" ht="15.75">
      <c r="B753" s="1466"/>
      <c r="C753" s="394" t="s">
        <v>750</v>
      </c>
      <c r="D753" s="1434">
        <f>+B753</f>
        <v>0</v>
      </c>
      <c r="E753" s="396">
        <f>SUM(E637,E640,E646,E654,E655,E673,E677,E683,E686,E687,E688,E689,E690,E699,E706,E707,E708,E709,E716,E720,E721,E722,E723,E726,E727,E735,E738,E739,E744)+E749</f>
        <v>0</v>
      </c>
      <c r="F753" s="397">
        <f>SUM(F637,F640,F646,F654,F655,F673,F677,F683,F686,F687,F688,F689,F690,F699,F706,F707,F708,F709,F716,F720,F721,F722,F723,F726,F727,F735,F738,F739,F744)+F749</f>
        <v>0</v>
      </c>
      <c r="G753" s="398">
        <f>SUM(G637,G640,G646,G654,G655,G673,G677,G683,G686,G687,G688,G689,G690,G699,G706,G707,G708,G709,G716,G720,G721,G722,G723,G726,G727,G735,G738,G739,G744)+G749</f>
        <v>0</v>
      </c>
      <c r="H753" s="399">
        <f>SUM(H637,H640,H646,H654,H655,H673,H677,H683,H686,H687,H688,H689,H690,H699,H706,H707,H708,H709,H716,H720,H721,H722,H723,H726,H727,H735,H738,H739,H744)+H749</f>
        <v>0</v>
      </c>
      <c r="I753" s="397">
        <f>SUM(I637,I640,I646,I654,I655,I673,I677,I683,I686,I687,I688,I689,I690,I699,I706,I707,I708,I709,I716,I720,I721,I722,I723,I726,I727,I735,I738,I739,I744)+I749</f>
        <v>0</v>
      </c>
      <c r="J753" s="398">
        <f>SUM(J637,J640,J646,J654,J655,J673,J677,J683,J686,J687,J688,J689,J690,J699,J706,J707,J708,J709,J716,J720,J721,J722,J723,J726,J727,J735,J738,J739,J744)+J749</f>
        <v>0</v>
      </c>
      <c r="K753" s="399">
        <f>SUM(K637,K640,K646,K654,K655,K673,K677,K683,K686,K687,K688,K689,K690,K699,K706,K707,K708,K709,K716,K720,K721,K722,K723,K726,K727,K735,K738,K739,K744)+K749</f>
        <v>0</v>
      </c>
      <c r="L753" s="396">
        <f>SUM(L637,L640,L646,L654,L655,L673,L677,L683,L686,L687,L688,L689,L690,L699,L706,L707,L708,L709,L716,L720,L721,L722,L723,L726,L727,L735,L738,L739,L744)+L749</f>
        <v>0</v>
      </c>
      <c r="M753" s="12">
        <f>(IF($E753&lt;&gt;0,$M$2,IF($L753&lt;&gt;0,$M$2,"")))</f>
      </c>
      <c r="N753" s="73" t="str">
        <f>LEFT(C634,1)</f>
        <v>1</v>
      </c>
    </row>
    <row r="754" spans="2:14" ht="15.75">
      <c r="B754" s="79" t="s">
        <v>120</v>
      </c>
      <c r="C754" s="1"/>
      <c r="L754" s="6"/>
      <c r="M754" s="7">
        <f>(IF($E753&lt;&gt;0,$M$2,IF($L753&lt;&gt;0,$M$2,"")))</f>
      </c>
      <c r="N754" s="8"/>
    </row>
    <row r="755" spans="2:14" ht="15.75">
      <c r="B755" s="1369"/>
      <c r="C755" s="1369"/>
      <c r="D755" s="1370"/>
      <c r="E755" s="1369"/>
      <c r="F755" s="1369"/>
      <c r="G755" s="1369"/>
      <c r="H755" s="1369"/>
      <c r="I755" s="1369"/>
      <c r="J755" s="1369"/>
      <c r="K755" s="1369"/>
      <c r="L755" s="1371"/>
      <c r="M755" s="7">
        <f>(IF($E753&lt;&gt;0,$M$2,IF($L753&lt;&gt;0,$M$2,"")))</f>
      </c>
      <c r="N755" s="8"/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77"/>
      <c r="M757" s="74">
        <f>(IF(E752&lt;&gt;0,$G$2,IF(L752&lt;&gt;0,$G$2,"")))</f>
      </c>
    </row>
  </sheetData>
  <sheetProtection password="81B0" sheet="1" objects="1" scenarios="1"/>
  <mergeCells count="142"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C723:D723"/>
    <mergeCell ref="C749:D749"/>
    <mergeCell ref="C726:D726"/>
    <mergeCell ref="C727:D727"/>
    <mergeCell ref="C735:D735"/>
    <mergeCell ref="C738:D738"/>
    <mergeCell ref="C739:D739"/>
    <mergeCell ref="C744:D744"/>
    <mergeCell ref="C748:D748"/>
    <mergeCell ref="C687:D687"/>
    <mergeCell ref="C709:D709"/>
    <mergeCell ref="C716:D716"/>
    <mergeCell ref="C720:D720"/>
    <mergeCell ref="C721:D721"/>
    <mergeCell ref="C722:D722"/>
    <mergeCell ref="C655:D655"/>
    <mergeCell ref="C689:D689"/>
    <mergeCell ref="C690:D690"/>
    <mergeCell ref="C706:D706"/>
    <mergeCell ref="C707:D707"/>
    <mergeCell ref="C708:D708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400 G400 I400 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I429:J430 F559:G563 I544:J545 F537:K537 I547:J548 F429:G430 F474:G476 I474:J476 F424:K427 H407 I528:J532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2075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5">
        <f>$B$9</f>
        <v>0</v>
      </c>
      <c r="J16" s="1806"/>
      <c r="K16" s="1807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849" t="s">
        <v>2049</v>
      </c>
      <c r="M23" s="1850"/>
      <c r="N23" s="1850"/>
      <c r="O23" s="1851"/>
      <c r="P23" s="1858" t="s">
        <v>2050</v>
      </c>
      <c r="Q23" s="1859"/>
      <c r="R23" s="1859"/>
      <c r="S23" s="186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8" t="s">
        <v>753</v>
      </c>
      <c r="K30" s="183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4" t="s">
        <v>756</v>
      </c>
      <c r="K33" s="183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6" t="s">
        <v>195</v>
      </c>
      <c r="K39" s="183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2" t="s">
        <v>200</v>
      </c>
      <c r="K47" s="1833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4" t="s">
        <v>201</v>
      </c>
      <c r="K48" s="183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8" t="s">
        <v>275</v>
      </c>
      <c r="K66" s="182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8" t="s">
        <v>731</v>
      </c>
      <c r="K70" s="182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8" t="s">
        <v>220</v>
      </c>
      <c r="K76" s="182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8" t="s">
        <v>222</v>
      </c>
      <c r="K79" s="1829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0" t="s">
        <v>223</v>
      </c>
      <c r="K80" s="1831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0" t="s">
        <v>224</v>
      </c>
      <c r="K81" s="1831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0" t="s">
        <v>1678</v>
      </c>
      <c r="K82" s="1831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8" t="s">
        <v>225</v>
      </c>
      <c r="K83" s="182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8" t="s">
        <v>237</v>
      </c>
      <c r="K99" s="1829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8" t="s">
        <v>238</v>
      </c>
      <c r="K100" s="1829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8" t="s">
        <v>239</v>
      </c>
      <c r="K101" s="1829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8" t="s">
        <v>240</v>
      </c>
      <c r="K102" s="182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8" t="s">
        <v>1679</v>
      </c>
      <c r="K109" s="182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8" t="s">
        <v>1676</v>
      </c>
      <c r="K113" s="1829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8" t="s">
        <v>1677</v>
      </c>
      <c r="K114" s="1829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0" t="s">
        <v>250</v>
      </c>
      <c r="K115" s="1831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8" t="s">
        <v>276</v>
      </c>
      <c r="K116" s="182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6" t="s">
        <v>251</v>
      </c>
      <c r="K119" s="1827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6" t="s">
        <v>252</v>
      </c>
      <c r="K120" s="182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6" t="s">
        <v>632</v>
      </c>
      <c r="K128" s="182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6" t="s">
        <v>694</v>
      </c>
      <c r="K131" s="1827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8" t="s">
        <v>695</v>
      </c>
      <c r="K132" s="182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1" t="s">
        <v>925</v>
      </c>
      <c r="K137" s="182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3" t="s">
        <v>703</v>
      </c>
      <c r="K141" s="1824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3" t="s">
        <v>703</v>
      </c>
      <c r="K142" s="1824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2013-12-30T07:01:00Z</cp:lastPrinted>
  <dcterms:created xsi:type="dcterms:W3CDTF">1997-12-10T11:54:07Z</dcterms:created>
  <dcterms:modified xsi:type="dcterms:W3CDTF">2018-03-26T07:39:36Z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