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10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<sst xmlns="http://schemas.openxmlformats.org/spreadsheetml/2006/main" count="2987" uniqueCount="2075">
  <si>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</si>
  <si>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</si>
  <si>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</si>
  <si>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</si>
  <si>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</si>
  <si>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</si>
  <si>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</si>
  <si>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</si>
  <si>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</si>
  <si>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</si>
  <si>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</si>
  <si>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</si>
  <si>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</si>
  <si>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</si>
  <si>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</si>
  <si>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</si>
  <si>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</si>
  <si>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</si>
  <si>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</si>
  <si>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</si>
  <si>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</si>
  <si>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</si>
  <si>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</si>
  <si>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</si>
  <si>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</si>
  <si>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</si>
  <si>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</si>
  <si>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</si>
  <si>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</si>
  <si>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</si>
  <si>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</si>
  <si>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</si>
  <si>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</si>
  <si>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</si>
  <si>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</si>
  <si>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</si>
  <si>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</si>
  <si>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</si>
  <si>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</si>
  <si>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</si>
  <si>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</si>
  <si>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</si>
  <si>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</si>
  <si>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</si>
  <si>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</si>
  <si>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</si>
  <si>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</si>
  <si>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</si>
  <si>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</si>
  <si>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</si>
  <si>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</si>
  <si>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</si>
  <si>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</si>
  <si>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</si>
  <si>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</si>
  <si>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</si>
  <si>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</si>
  <si>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</si>
  <si>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</si>
  <si>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</si>
  <si>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</si>
  <si>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</si>
  <si>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</si>
  <si>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</si>
  <si>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</si>
  <si>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</si>
  <si>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</si>
  <si>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</si>
  <si>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</si>
  <si>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</si>
  <si>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</si>
  <si>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</si>
  <si>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</si>
  <si>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</si>
  <si>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</si>
  <si>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</si>
  <si>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</si>
  <si>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</si>
  <si>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</si>
  <si>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</si>
  <si>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</si>
  <si>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</si>
  <si>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</si>
  <si>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</si>
  <si>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</si>
  <si>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</si>
  <si>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</si>
  <si>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</si>
  <si>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</si>
  <si>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</si>
  <si>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</si>
  <si>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</si>
  <si>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</si>
  <si>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</si>
  <si>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</si>
  <si>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</si>
  <si>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</si>
  <si>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</si>
  <si>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</si>
  <si>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</si>
  <si>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</si>
  <si>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</si>
  <si>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</si>
  <si>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</si>
  <si>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</si>
  <si>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</si>
  <si>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</si>
  <si>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</si>
  <si>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</si>
  <si>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</si>
  <si>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</si>
  <si>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</si>
  <si>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</si>
  <si>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</si>
  <si>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</si>
  <si>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</si>
  <si>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</si>
  <si>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</si>
  <si>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</si>
  <si>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</si>
  <si>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</si>
  <si>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</si>
  <si>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</si>
  <si>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</si>
  <si>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</si>
  <si>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</si>
  <si>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</si>
  <si>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</si>
  <si>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</si>
  <si>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</si>
  <si>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</si>
  <si>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</si>
  <si>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</si>
  <si>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</si>
  <si>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</si>
  <si>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</si>
  <si>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</si>
  <si>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</si>
  <si>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</si>
  <si>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</si>
  <si>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</si>
  <si>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</si>
  <si>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</si>
  <si>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</si>
  <si>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</si>
  <si>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</si>
  <si>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</si>
  <si>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</si>
  <si>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</si>
  <si>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</si>
  <si>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</si>
  <si>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</si>
  <si>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</si>
  <si>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</si>
  <si>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</si>
  <si>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</si>
  <si>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</si>
  <si>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</si>
  <si>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</si>
  <si>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</si>
  <si>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</si>
  <si>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</si>
  <si>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</si>
  <si>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</si>
  <si>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</si>
  <si>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</si>
  <si>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</si>
  <si>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</si>
  <si>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</si>
  <si>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</si>
  <si>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</si>
  <si>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</si>
  <si>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</si>
  <si>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</si>
  <si>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</si>
  <si>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</si>
  <si>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</si>
  <si>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</si>
  <si>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</si>
  <si>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</si>
  <si>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</si>
  <si>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</si>
  <si>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</si>
  <si>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</si>
  <si>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</si>
  <si>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</si>
  <si>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</si>
  <si>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</si>
  <si>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</si>
  <si>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</si>
  <si>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</si>
  <si>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</si>
  <si>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</si>
  <si>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</si>
  <si>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</si>
  <si>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</si>
  <si>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</si>
  <si>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</si>
  <si>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</si>
  <si>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</si>
  <si>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</si>
  <si>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</si>
  <si>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</si>
  <si>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</si>
  <si>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</si>
  <si>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</si>
  <si>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</si>
  <si>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</si>
  <si>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</si>
  <si>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</si>
  <si>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</si>
  <si>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</si>
  <si>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</si>
  <si>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</si>
  <si>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</si>
  <si>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</si>
  <si>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</si>
  <si>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</si>
  <si>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</si>
  <si>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</si>
  <si>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</si>
  <si>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</si>
  <si>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</si>
  <si>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</si>
  <si>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</si>
  <si>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</si>
  <si>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</si>
  <si>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</si>
  <si>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</si>
  <si>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</si>
  <si>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</si>
  <si>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</si>
  <si>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</si>
  <si>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</si>
  <si>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</si>
  <si>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</si>
  <si>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</si>
  <si>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</si>
  <si>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</si>
  <si>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</si>
  <si>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</si>
  <si>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</si>
  <si>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</si>
  <si>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</si>
  <si>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</si>
  <si>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</si>
  <si>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</si>
  <si>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</si>
  <si>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</si>
  <si>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</si>
  <si>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</si>
  <si>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</si>
  <si>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</si>
  <si>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</si>
  <si>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</si>
  <si>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</si>
  <si>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</si>
  <si>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</si>
  <si>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</si>
  <si>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</si>
  <si>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</si>
  <si>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</si>
  <si>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</si>
  <si>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</si>
  <si>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</si>
  <si>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</si>
  <si>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</si>
  <si>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</si>
  <si>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</si>
  <si>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</si>
  <si>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</si>
  <si>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</si>
  <si>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</si>
  <si>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</si>
  <si>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</si>
  <si>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</si>
  <si>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</si>
  <si>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</si>
  <si>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</si>
  <si>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</si>
  <si>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</si>
  <si>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</si>
  <si>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</si>
  <si>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</si>
  <si>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</si>
  <si>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</si>
  <si>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</si>
  <si>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</si>
  <si>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</si>
  <si>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</si>
  <si>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</si>
  <si>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</si>
  <si>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</si>
  <si>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</si>
  <si>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</si>
  <si>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</si>
  <si>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</si>
  <si>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</si>
  <si>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</si>
  <si>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</si>
  <si>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</si>
  <si>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</si>
  <si>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</si>
  <si>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</si>
  <si>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</si>
  <si>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</si>
  <si>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</si>
  <si>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</si>
  <si>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</si>
  <si>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</si>
  <si>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</si>
  <si>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</si>
  <si>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</si>
  <si>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</si>
  <si>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</si>
  <si>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</si>
  <si>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</si>
  <si>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</si>
  <si>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</si>
  <si>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</si>
  <si>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</si>
  <si>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</si>
  <si>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</si>
  <si>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</si>
  <si>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</si>
  <si>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</si>
  <si>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</si>
  <si>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</si>
  <si>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</si>
  <si>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</si>
  <si>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</si>
  <si>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</si>
  <si>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</si>
  <si>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</si>
  <si>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</si>
  <si>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</si>
  <si>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</si>
  <si>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</si>
  <si>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</si>
  <si>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</si>
  <si>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</si>
  <si>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</si>
  <si>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</si>
  <si>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</si>
  <si>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</si>
  <si>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</si>
  <si>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</si>
  <si>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</si>
  <si>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</si>
  <si>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</si>
  <si>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</si>
  <si>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</si>
  <si>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</si>
  <si>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</si>
  <si>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</si>
  <si>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</si>
  <si>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</si>
  <si>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</si>
  <si>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</si>
  <si>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</si>
  <si>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</si>
  <si>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</si>
  <si>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</si>
  <si>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</si>
  <si>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</si>
  <si>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</si>
  <si>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</si>
  <si>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</si>
  <si>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</si>
  <si>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</si>
  <si>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</si>
  <si>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</si>
  <si>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</si>
  <si>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</si>
  <si>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</si>
  <si>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</si>
  <si>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</si>
  <si>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</si>
  <si>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</si>
  <si>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</si>
  <si>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</si>
  <si>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</si>
  <si>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</si>
  <si>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</si>
  <si>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</si>
  <si>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</si>
  <si>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</si>
  <si>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</si>
  <si>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</si>
  <si>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</si>
  <si>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</si>
  <si>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</si>
  <si>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</si>
  <si>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</si>
  <si>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</si>
  <si>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</si>
  <si>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</si>
  <si>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</si>
  <si>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</si>
  <si>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</si>
  <si>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</si>
  <si>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</si>
  <si>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</si>
  <si>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</si>
  <si>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</si>
  <si>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</si>
  <si>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</si>
  <si>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</si>
  <si>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</si>
  <si>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</si>
  <si>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</si>
  <si>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</si>
  <si>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</si>
  <si>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</si>
  <si>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</si>
  <si>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</si>
  <si>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</si>
  <si>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</si>
  <si>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</si>
  <si>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</si>
  <si>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</si>
  <si>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</si>
  <si>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</si>
  <si>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</si>
  <si>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</si>
  <si>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</si>
  <si>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</si>
  <si>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</si>
  <si>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</si>
  <si>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</si>
  <si>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</si>
  <si>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</si>
  <si>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</si>
  <si>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</si>
  <si>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</si>
  <si>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</si>
  <si>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</si>
  <si>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</si>
  <si>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</si>
  <si>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</si>
  <si>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</si>
  <si>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</si>
  <si>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</si>
  <si>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</si>
  <si>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</si>
  <si>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</si>
  <si>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</si>
  <si>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</si>
  <si>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</si>
  <si>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</si>
  <si>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</si>
  <si>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</si>
  <si>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</si>
  <si>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</si>
  <si>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</si>
  <si>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</si>
  <si>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</si>
  <si>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</si>
  <si>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</si>
  <si>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</si>
  <si>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</si>
  <si>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</si>
  <si>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</si>
  <si>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</si>
  <si>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</si>
  <si>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</si>
  <si>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</si>
  <si>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</si>
  <si>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</si>
  <si>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</si>
  <si>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</si>
  <si>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</si>
  <si>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</si>
  <si>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</si>
  <si>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</si>
  <si>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</si>
  <si>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</si>
  <si>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</si>
  <si>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</si>
  <si>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</si>
  <si>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</si>
  <si>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</si>
  <si>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</si>
  <si>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</si>
  <si>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</si>
  <si>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</si>
  <si>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</si>
  <si>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</si>
  <si>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</si>
  <si>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</si>
  <si>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</si>
  <si>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</si>
  <si>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</si>
  <si>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</si>
  <si>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</si>
  <si>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</si>
  <si>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</si>
  <si>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</si>
  <si>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</si>
  <si>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</si>
  <si>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</si>
  <si>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</si>
  <si>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</si>
  <si>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</si>
  <si>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</si>
  <si>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</si>
  <si>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</si>
  <si>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</si>
  <si>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</si>
  <si>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</si>
  <si>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</si>
  <si>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</si>
  <si>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</si>
  <si>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</si>
  <si>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</si>
  <si>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</si>
  <si>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</si>
  <si>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</si>
  <si>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</si>
  <si>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</si>
  <si>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</si>
  <si>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</si>
  <si>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</si>
  <si>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</si>
  <si>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</si>
  <si>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</si>
  <si>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</si>
  <si>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</si>
  <si>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</si>
  <si>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</si>
  <si>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</si>
  <si>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</si>
  <si>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</si>
  <si>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</si>
  <si>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</si>
  <si>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</si>
  <si>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</si>
  <si>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</si>
  <si>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</si>
  <si>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</si>
  <si>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</si>
  <si>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</si>
  <si>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</si>
  <si>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</si>
  <si>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</si>
  <si>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</si>
  <si>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</si>
  <si>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</si>
  <si>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</si>
  <si>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</si>
  <si>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</si>
  <si>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</si>
  <si>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</si>
  <si>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</si>
  <si>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</si>
  <si>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</si>
  <si>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</si>
  <si>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</si>
  <si>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</si>
  <si>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</si>
  <si>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</si>
  <si>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</si>
  <si>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</si>
  <si>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</si>
  <si>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</si>
  <si>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</si>
  <si>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</si>
  <si>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</si>
  <si>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</si>
  <si>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</si>
  <si>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</si>
  <si>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</si>
  <si>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</si>
  <si>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</si>
  <si>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</si>
  <si>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</si>
  <si>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</si>
  <si>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</si>
  <si>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</si>
  <si>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</si>
  <si>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</si>
  <si>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</si>
  <si>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</si>
  <si>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</si>
  <si>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</si>
  <si>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</si>
  <si>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</si>
  <si>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</si>
  <si>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</si>
  <si>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</si>
  <si>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</si>
  <si>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</si>
  <si>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</si>
  <si>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</si>
  <si>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</si>
  <si>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</si>
  <si>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</si>
  <si>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</si>
  <si>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</si>
  <si>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</si>
  <si>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</si>
  <si>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</si>
  <si>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</si>
  <si>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</si>
  <si>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</si>
  <si>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</si>
  <si>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</si>
  <si>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</si>
  <si>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</si>
  <si>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</si>
  <si>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</si>
  <si>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</si>
  <si>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</si>
  <si>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</si>
  <si>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</si>
  <si>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</si>
  <si>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</si>
  <si>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</si>
  <si>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</si>
  <si>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</si>
  <si>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</si>
  <si>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</si>
  <si>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</si>
  <si>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</si>
  <si>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</si>
  <si>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</si>
  <si>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</si>
  <si>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</si>
  <si>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</si>
  <si>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</si>
  <si>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</si>
  <si>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</si>
  <si>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</si>
  <si>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</si>
  <si>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</si>
  <si>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</si>
  <si>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</si>
  <si>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</si>
  <si>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</si>
  <si>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</si>
  <si>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</si>
  <si>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</si>
  <si>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</si>
  <si>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</si>
  <si>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</si>
  <si>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</si>
  <si>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</si>
  <si>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</si>
  <si>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</si>
  <si>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</si>
  <si>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</si>
  <si>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</si>
  <si>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</si>
  <si>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</si>
  <si>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</si>
  <si>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</si>
  <si>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</si>
  <si>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</si>
  <si>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</si>
  <si>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</si>
  <si>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</si>
  <si>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</si>
  <si>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</si>
  <si>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</si>
  <si>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</si>
  <si>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</si>
  <si>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</si>
  <si>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</si>
  <si>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</si>
  <si>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</si>
  <si>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</si>
  <si>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</si>
  <si>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</si>
  <si>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</si>
  <si>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</si>
  <si>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</si>
  <si>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</si>
  <si>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</si>
  <si>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</si>
  <si>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</si>
  <si>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</si>
  <si>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</si>
  <si>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</si>
  <si>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</si>
  <si>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</si>
  <si>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</si>
  <si>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</si>
  <si>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</si>
  <si>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</si>
  <si>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</si>
  <si>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</si>
  <si>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</si>
  <si>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</si>
  <si>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</si>
  <si>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</si>
  <si>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</si>
  <si>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</si>
  <si>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</si>
  <si>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</si>
  <si>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</si>
  <si>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</si>
  <si>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</si>
  <si>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</si>
  <si>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</si>
  <si>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</si>
  <si>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</si>
  <si>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</si>
  <si>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</si>
  <si>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</si>
  <si>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</si>
  <si>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</si>
  <si>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</si>
  <si>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</si>
  <si>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</si>
  <si>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</si>
  <si>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</si>
  <si>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</si>
  <si>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</si>
  <si>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</si>
  <si>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</si>
  <si>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</si>
  <si>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</si>
  <si>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</si>
  <si>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</si>
  <si>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</si>
  <si>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</si>
  <si>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</si>
  <si>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</si>
  <si>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</si>
  <si>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</si>
  <si>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</si>
  <si>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</si>
  <si>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</si>
  <si>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</si>
  <si>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</si>
  <si>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</si>
  <si>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</si>
  <si>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</si>
  <si>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</si>
  <si>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</si>
  <si>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</si>
  <si>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</si>
  <si>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</si>
  <si>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</si>
  <si>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</si>
  <si>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</si>
  <si>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</si>
  <si>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</si>
  <si>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</si>
  <si>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</si>
  <si>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</si>
  <si>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</si>
  <si>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</si>
  <si>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</si>
  <si>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</si>
  <si>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</si>
  <si>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</si>
  <si>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</si>
  <si>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</si>
  <si>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</si>
  <si>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</si>
  <si>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</si>
  <si>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</si>
  <si>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</si>
  <si>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</si>
  <si>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</si>
  <si>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</si>
  <si>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</si>
  <si>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</si>
  <si>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</si>
  <si>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</si>
  <si>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</si>
  <si>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</si>
  <si>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</si>
  <si>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</si>
  <si>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</si>
  <si>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</si>
  <si>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</si>
  <si>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</si>
  <si>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</si>
  <si>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</si>
  <si>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</si>
  <si>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</si>
  <si>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</si>
  <si>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</si>
  <si>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</si>
  <si>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</si>
  <si>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</si>
  <si>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</si>
  <si>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</si>
  <si>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</si>
  <si>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</si>
  <si>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</si>
  <si>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</si>
  <si>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</si>
  <si>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</si>
  <si>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</si>
  <si>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</si>
  <si>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</si>
  <si>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</si>
  <si>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</si>
  <si>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</si>
  <si>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</si>
  <si>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</si>
  <si>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</si>
  <si>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</si>
  <si>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</si>
  <si>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</si>
  <si>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</si>
  <si>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</si>
  <si>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</si>
  <si>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</si>
  <si>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</si>
  <si>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</si>
  <si>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</si>
  <si>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</si>
  <si>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</si>
  <si>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</si>
  <si>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</si>
  <si>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</si>
  <si>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</si>
  <si>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</si>
  <si>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</si>
  <si>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</si>
  <si>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</si>
  <si>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</si>
  <si>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</si>
  <si>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</si>
  <si>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</si>
  <si>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</si>
  <si>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</si>
  <si>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</si>
  <si>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</si>
  <si>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</si>
  <si>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</si>
  <si>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</si>
  <si>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</si>
  <si>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</si>
  <si>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</si>
  <si>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</si>
  <si>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</si>
  <si>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</si>
  <si>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</si>
  <si>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</si>
  <si>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</si>
  <si>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</si>
  <si>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</si>
  <si>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</si>
  <si>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</si>
  <si>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</si>
  <si>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</si>
  <si>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</si>
  <si>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</si>
  <si>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</si>
  <si>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</si>
  <si>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</si>
  <si>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</si>
  <si>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</si>
  <si>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</si>
  <si>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</si>
  <si>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</si>
  <si>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</si>
  <si>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</si>
  <si>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</si>
  <si>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</si>
  <si>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</si>
  <si>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</si>
  <si>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</si>
  <si>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</si>
  <si>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</si>
  <si>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</si>
  <si>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</si>
  <si>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</si>
  <si>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</si>
  <si>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</si>
  <si>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</si>
  <si>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</si>
  <si>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</si>
  <si>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</si>
  <si>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</si>
  <si>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</si>
  <si>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</si>
  <si>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</si>
  <si>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</si>
  <si>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</si>
  <si>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</si>
  <si>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</si>
  <si>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</si>
  <si>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</si>
  <si>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</si>
  <si>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</si>
  <si>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</si>
  <si>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</si>
  <si>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</si>
  <si>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</si>
  <si>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</si>
  <si>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</si>
  <si>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</si>
  <si>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</si>
  <si>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</si>
  <si>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</si>
  <si>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</si>
  <si>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</si>
  <si>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</si>
  <si>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</si>
  <si>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</si>
  <si>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</si>
  <si>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</si>
  <si>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</si>
  <si>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</si>
  <si>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</si>
  <si>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</si>
  <si>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</si>
  <si>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</si>
  <si>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</si>
  <si>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</si>
  <si>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</si>
  <si>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</si>
  <si>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</si>
  <si>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</si>
  <si>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</si>
  <si>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</si>
  <si>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</si>
  <si>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</si>
  <si>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</si>
  <si>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</si>
  <si>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</si>
  <si>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</si>
  <si>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</si>
  <si>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</si>
  <si>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</si>
  <si>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</si>
  <si>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</si>
  <si>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</si>
  <si>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</si>
  <si>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</si>
  <si>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</si>
  <si>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</si>
  <si>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</si>
  <si>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</si>
  <si>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</si>
  <si>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</si>
  <si>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</si>
  <si>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</si>
  <si>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</si>
  <si>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</si>
  <si>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</si>
  <si>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</si>
  <si>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</si>
  <si>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</si>
  <si>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</si>
  <si>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</si>
  <si>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</si>
  <si>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</si>
  <si>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</si>
  <si>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</si>
  <si>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</si>
  <si>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</si>
  <si>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</si>
  <si>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</si>
  <si>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</si>
  <si>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</si>
  <si>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</si>
  <si>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</si>
  <si>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</si>
  <si>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</si>
  <si>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</si>
  <si>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</si>
  <si>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</si>
  <si>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</si>
  <si>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</si>
  <si>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</si>
  <si>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</si>
  <si>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</si>
  <si>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</si>
  <si>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</si>
  <si>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</si>
  <si>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</si>
  <si>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</si>
  <si>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</si>
  <si>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</si>
  <si>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</si>
  <si>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</si>
  <si>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</si>
  <si>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</si>
  <si>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</si>
  <si>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</si>
  <si>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</si>
  <si>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</si>
  <si>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</si>
  <si>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</si>
  <si>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</si>
  <si>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</si>
  <si>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</si>
  <si>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</si>
  <si>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</si>
  <si>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</si>
  <si>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</si>
  <si>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</si>
  <si>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</si>
  <si>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</si>
  <si>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</si>
  <si>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</si>
  <si>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</si>
  <si>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</si>
  <si>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</si>
  <si>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</si>
  <si>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</si>
  <si>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</si>
  <si>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</si>
  <si>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</si>
  <si>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</si>
  <si>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</si>
  <si>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</si>
  <si>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</si>
  <si>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</si>
  <si>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</si>
  <si>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</si>
  <si>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</si>
  <si>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</si>
  <si>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</si>
  <si>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</si>
  <si>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</si>
  <si>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</si>
  <si>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</si>
  <si>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</si>
  <si>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</si>
  <si>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</si>
  <si>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</si>
  <si>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</si>
  <si>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</si>
  <si>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</si>
  <si>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</si>
  <si>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</si>
  <si>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</si>
  <si>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</si>
  <si>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</si>
  <si>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</si>
  <si>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</si>
  <si>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</si>
  <si>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</si>
  <si>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</si>
  <si>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</si>
  <si>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</si>
  <si>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</si>
  <si>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</si>
  <si>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</si>
  <si>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</si>
  <si>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</si>
  <si>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</si>
  <si>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</si>
  <si>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</si>
  <si>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</si>
  <si>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</si>
  <si>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</si>
  <si>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</si>
  <si>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</si>
  <si>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</si>
  <si>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</si>
  <si>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</si>
  <si>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</si>
  <si>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</si>
  <si>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</si>
  <si>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</si>
  <si>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</si>
  <si>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</si>
  <si>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</si>
  <si>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</si>
  <si>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</si>
  <si>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</si>
  <si>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</si>
  <si>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</si>
  <si>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</si>
  <si>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</si>
  <si>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</si>
  <si>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</si>
  <si>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</si>
  <si>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</si>
  <si>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</si>
  <si>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</si>
  <si>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</si>
  <si>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</si>
  <si>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</si>
  <si>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</si>
  <si>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</si>
  <si>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</si>
  <si>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</si>
  <si>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</si>
  <si>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</si>
  <si>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</si>
  <si>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</si>
  <si>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</si>
  <si>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</si>
  <si>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</si>
  <si>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</si>
  <si>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</si>
  <si>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</si>
  <si>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</si>
  <si>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</si>
  <si>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</si>
  <si>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</si>
  <si>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</si>
  <si>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</si>
  <si>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</si>
  <si>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</si>
  <si>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</si>
  <si>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</si>
  <si>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</si>
  <si>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</si>
  <si>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</si>
  <si>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</si>
  <si>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</si>
  <si>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</si>
  <si>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</si>
  <si>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</si>
  <si>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</si>
  <si>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</si>
  <si>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</si>
  <si>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</si>
  <si>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</si>
  <si>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</si>
  <si>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</si>
  <si>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</si>
  <si>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</si>
  <si>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</si>
  <si>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</si>
  <si>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</si>
  <si>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</si>
  <si>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</si>
  <si>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</si>
  <si>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</si>
  <si>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</si>
  <si>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</si>
  <si>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</si>
  <si>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</si>
  <si>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</si>
  <si>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</si>
  <si>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</si>
  <si>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</si>
  <si>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</si>
  <si>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</si>
  <si>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</si>
  <si>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</si>
  <si>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</si>
  <si>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</si>
  <si>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</si>
  <si>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</si>
  <si>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</si>
  <si>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</si>
  <si>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</si>
  <si>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</si>
  <si>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</si>
  <si>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</si>
  <si>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</si>
  <si>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</si>
  <si>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</si>
  <si>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</si>
  <si>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</si>
  <si>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</si>
  <si>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</si>
  <si>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</si>
  <si>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</si>
  <si>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</si>
  <si>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</si>
  <si>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</si>
  <si>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</si>
  <si>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</si>
  <si>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</si>
  <si>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</si>
  <si>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</si>
  <si>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</si>
  <si>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</si>
  <si>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</si>
  <si>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</si>
  <si>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</si>
  <si>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</si>
  <si>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</si>
  <si>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</si>
  <si>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</si>
  <si>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</si>
  <si>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</si>
  <si>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</si>
  <si>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</si>
  <si>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</si>
  <si>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</si>
  <si>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</si>
  <si>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</si>
  <si>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</si>
  <si>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</si>
  <si>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</si>
  <si>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</si>
  <si>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</si>
  <si>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</si>
  <si>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</si>
  <si>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</si>
  <si>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</si>
  <si>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</si>
  <si>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</si>
  <si>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</si>
  <si>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</si>
  <si>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</si>
  <si>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</si>
  <si>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</si>
  <si>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</si>
  <si>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</si>
  <si>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</si>
  <si>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</si>
  <si>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</si>
  <si>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</si>
  <si>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</si>
  <si>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</si>
  <si>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</si>
  <si>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</si>
  <si>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</si>
  <si>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</si>
  <si>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</si>
  <si>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</si>
  <si>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</si>
  <si>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</si>
  <si>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</si>
  <si>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</si>
  <si>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</si>
  <si>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</si>
  <si>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</si>
  <si>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</si>
  <si>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</si>
  <si>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</si>
  <si>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</si>
  <si>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</si>
  <si>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</si>
  <si>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</si>
  <si>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</si>
  <si>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</si>
  <si>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</si>
  <si>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</si>
  <si>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</si>
  <si>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</si>
  <si>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</si>
  <si>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</si>
  <si>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</si>
  <si>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</si>
  <si>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</si>
  <si>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</si>
  <si>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</si>
  <si>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</si>
  <si>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</si>
  <si>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</si>
  <si>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</si>
  <si>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</si>
  <si>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</si>
  <si>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</si>
  <si>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</si>
  <si>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</si>
  <si>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</si>
  <si>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</si>
  <si>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</si>
  <si>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</si>
  <si>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</si>
  <si>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</si>
  <si>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</si>
  <si>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</si>
  <si>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</si>
  <si>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</si>
  <si>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</si>
  <si>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</si>
  <si>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</si>
  <si>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</si>
  <si>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</si>
  <si>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</si>
  <si>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</si>
  <si>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</si>
  <si>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</si>
  <si>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</si>
  <si>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</si>
  <si>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</si>
  <si>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</si>
  <si>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</si>
  <si>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</si>
  <si>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</si>
  <si>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</si>
  <si>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</si>
  <si>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</si>
  <si>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</si>
  <si>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</si>
  <si>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</si>
  <si>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</si>
  <si>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</si>
  <si>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</si>
  <si>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</si>
  <si>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</si>
  <si>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</si>
  <si>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</si>
  <si>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</si>
  <si>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</si>
  <si>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</si>
  <si>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</si>
  <si>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</si>
  <si>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</si>
  <si>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</si>
  <si>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</si>
  <si>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</si>
  <si>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</si>
  <si>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</si>
  <si>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</si>
  <si>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</si>
  <si>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</si>
  <si>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</si>
  <si>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</si>
  <si>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</si>
  <si>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</si>
  <si>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</si>
  <si>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</si>
  <si>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</si>
  <si>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</si>
  <si>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</si>
  <si>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</si>
  <si>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</si>
  <si>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</si>
  <si>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</si>
  <si>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</si>
  <si>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</si>
  <si>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</si>
  <si>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</si>
  <si>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</si>
  <si>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</si>
  <si>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</si>
  <si>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</si>
  <si>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</si>
  <si>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</si>
  <si>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</si>
  <si>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</si>
  <si>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</si>
  <si>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</si>
  <si>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</si>
  <si>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</si>
  <si>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</si>
  <si>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</si>
  <si>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</si>
  <si>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</si>
  <si>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</si>
  <si>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</si>
  <si>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</si>
  <si>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</si>
  <si>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</si>
  <si>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</si>
  <si>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</si>
  <si>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</si>
  <si>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</si>
  <si>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</si>
  <si>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</si>
  <si>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</si>
  <si>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</si>
  <si>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</si>
  <si>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</si>
  <si>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</si>
  <si>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</si>
  <si>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</si>
  <si>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</si>
  <si>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</si>
  <si>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</si>
  <si>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</si>
  <si>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</si>
  <si>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</si>
  <si>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</si>
  <si>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</si>
  <si>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</si>
  <si>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</si>
  <si>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</si>
  <si>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</si>
  <si>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</si>
  <si>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</si>
  <si>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</si>
  <si>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</si>
  <si>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</si>
  <si>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</si>
  <si>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</si>
  <si>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</si>
  <si>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</si>
  <si>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</si>
  <si>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</si>
  <si>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</si>
  <si>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</si>
  <si>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</si>
  <si>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</si>
  <si>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</si>
  <si>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</si>
  <si>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</si>
  <si>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</si>
  <si>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</si>
  <si>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</si>
  <si>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</si>
  <si>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</si>
  <si>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</si>
  <si>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</si>
  <si>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</si>
  <si>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</si>
  <si>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</si>
  <si>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</si>
  <si>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</si>
  <si>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</si>
  <si>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</si>
  <si>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</si>
  <si>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</si>
  <si>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</si>
  <si>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</si>
  <si>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</si>
  <si>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</si>
  <si>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</si>
  <si>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</si>
  <si>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</si>
  <si>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</si>
  <si>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</si>
  <si>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</si>
  <si>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</si>
  <si>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</si>
  <si>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</si>
  <si>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</si>
  <si>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</si>
  <si>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</si>
  <si>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</si>
  <si>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</si>
  <si>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</si>
  <si>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</si>
  <si>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</si>
  <si>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</si>
  <si>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</si>
  <si>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</si>
  <si>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</si>
  <si>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</si>
  <si>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</si>
  <si>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</si>
  <si>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</si>
  <si>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</si>
  <si>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</si>
  <si>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</si>
  <si>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</si>
  <si>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</si>
  <si>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</si>
  <si>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</si>
  <si>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</si>
  <si>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</si>
  <si>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</si>
  <si>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</si>
  <si>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</si>
  <si>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</si>
  <si>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</si>
  <si>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</si>
  <si>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</si>
  <si>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</si>
  <si>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</si>
  <si>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</si>
  <si>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</si>
  <si>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</si>
  <si>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</si>
  <si>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</si>
  <si>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</si>
  <si>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</si>
  <si>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</si>
  <si>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</si>
  <si>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</si>
  <si>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</si>
  <si>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</si>
  <si>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</si>
  <si>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</si>
  <si>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</si>
  <si>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</si>
  <si>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</si>
  <si>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</si>
  <si>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</si>
  <si>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</si>
  <si>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</si>
  <si>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</si>
  <si>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</si>
  <si>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</si>
  <si>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</si>
  <si>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</si>
  <si>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</si>
  <si>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</si>
  <si>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</si>
  <si>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</si>
  <si>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</si>
  <si>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</si>
  <si>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</si>
  <si>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</si>
  <si>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</si>
  <si>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</si>
  <si>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</si>
  <si>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</si>
  <si>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</si>
  <si>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</si>
  <si>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</si>
  <si>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</si>
  <si>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</si>
  <si>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</si>
  <si>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</si>
  <si>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</si>
  <si>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</si>
  <si>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</si>
  <si>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</si>
  <si>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</si>
  <si>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</si>
  <si>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</si>
  <si>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</si>
  <si>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</si>
  <si>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</si>
  <si>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</si>
  <si>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</si>
  <si>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</si>
  <si>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</si>
  <si>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</si>
  <si>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</si>
  <si>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</si>
  <si>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</si>
  <si>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</si>
  <si>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</si>
  <si>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</si>
  <si>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</si>
  <si>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</si>
  <si>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</si>
  <si>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</si>
  <si>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</si>
  <si>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</si>
  <si>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</si>
  <si>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</si>
  <si>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</si>
  <si>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</si>
  <si>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</si>
  <si>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</si>
  <si>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</si>
  <si>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</si>
  <si>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</si>
  <si>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</si>
  <si>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</si>
  <si>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</si>
  <si>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</si>
  <si>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</si>
  <si>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</si>
  <si>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</si>
  <si>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</si>
  <si>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</si>
  <si>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</si>
  <si>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</si>
  <si>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</si>
  <si>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</si>
  <si>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</si>
  <si>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</si>
  <si>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</si>
  <si>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</si>
  <si>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</si>
  <si>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</si>
  <si>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</si>
  <si>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</si>
  <si>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</si>
  <si>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</si>
  <si>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</si>
  <si>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</si>
  <si>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</si>
  <si>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</si>
  <si>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</si>
  <si>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</si>
  <si>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</si>
  <si>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</si>
  <si>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</si>
  <si>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</si>
  <si>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</si>
  <si>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</si>
  <si>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</si>
  <si>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</si>
  <si>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</si>
  <si>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</si>
  <si>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</si>
  <si>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</si>
  <si>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</si>
  <si>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</si>
  <si>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</si>
  <si>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</si>
  <si>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</si>
  <si>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</si>
  <si>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</si>
  <si>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</si>
  <si>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</si>
  <si>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</si>
  <si>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</si>
  <si>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</si>
  <si>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</si>
  <si>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</si>
  <si>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</si>
  <si>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</si>
  <si>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</si>
  <si>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</si>
  <si>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</si>
  <si>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</si>
  <si>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</si>
  <si>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</si>
  <si>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</si>
  <si>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</si>
  <si>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</si>
  <si>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</si>
  <si>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</si>
  <si>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</si>
  <si>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</si>
  <si>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</si>
  <si>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</si>
  <si>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</si>
  <si>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</si>
  <si>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</si>
  <si>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</si>
  <si>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</si>
  <si>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</si>
  <si>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</si>
  <si>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</si>
  <si>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</si>
  <si>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</si>
  <si>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</si>
  <si>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</si>
  <si>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</si>
  <si>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</si>
  <si>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</si>
  <si>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</si>
  <si>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</si>
  <si>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</si>
  <si>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</si>
  <si>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</si>
  <si>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</si>
  <si>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</si>
  <si>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</si>
  <si>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</si>
  <si>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</si>
  <si>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</si>
  <si>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</si>
  <si>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</si>
  <si>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</si>
  <si>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</si>
  <si>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</si>
  <si>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</si>
  <si>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</si>
  <si>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</si>
  <si>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</si>
  <si>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</si>
  <si>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</si>
  <si>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</si>
  <si>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</si>
  <si>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</si>
  <si>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</si>
  <si>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</si>
  <si>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</si>
  <si>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</si>
  <si>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</si>
  <si>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</si>
  <si>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</si>
  <si>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</si>
  <si>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</si>
  <si>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</si>
  <si>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</si>
  <si>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</si>
  <si>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</si>
  <si>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</si>
  <si>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</si>
  <si>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</si>
  <si>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</si>
  <si>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</si>
  <si>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</si>
  <si>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</si>
  <si>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</si>
  <si>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</si>
  <si>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</si>
  <si>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</si>
  <si>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</si>
  <si>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</si>
  <si>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</si>
  <si>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</si>
  <si>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</si>
  <si>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</si>
  <si>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</si>
  <si>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</si>
  <si>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</si>
  <si>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</si>
  <si>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</si>
  <si>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</si>
  <si>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</si>
  <si>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</si>
  <si>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</si>
  <si>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</si>
  <si>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</si>
  <si>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</si>
  <si>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</si>
  <si>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</si>
  <si>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</si>
  <si>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</si>
  <si>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</si>
  <si>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</si>
  <si>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</si>
  <si>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</si>
  <si>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</si>
  <si>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</si>
  <si>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</si>
  <si>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</si>
  <si>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</si>
  <si>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</si>
  <si>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</si>
  <si>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</si>
  <si>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</si>
  <si>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</si>
  <si>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</si>
  <si>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</si>
  <si>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</si>
  <si>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</si>
  <si>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</si>
  <si>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</si>
  <si>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</si>
  <si>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</si>
  <si>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</si>
  <si>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</si>
  <si>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</si>
  <si>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</si>
  <si>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</si>
  <si>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</si>
  <si>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</si>
  <si>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</si>
  <si>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</si>
  <si>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</si>
  <si>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</si>
  <si>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</si>
  <si>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</si>
  <si>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</si>
  <si>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</si>
  <si>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</si>
  <si>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</si>
  <si>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</si>
  <si>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</si>
  <si>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</si>
  <si>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</si>
  <si>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</si>
  <si>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</si>
  <si>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</si>
  <si>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</si>
  <si>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</si>
  <si>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</si>
  <si>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</si>
  <si>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</si>
  <si>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</si>
  <si>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</si>
  <si>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</si>
  <si>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</si>
  <si>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</si>
  <si>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</si>
  <si>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</si>
  <si>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</si>
  <si>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</si>
  <si>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</si>
  <si>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</si>
  <si>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</si>
  <si>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</si>
  <si>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</si>
  <si>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</si>
  <si>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</si>
  <si>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</si>
  <si>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</si>
  <si>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</si>
  <si>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</si>
  <si>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</si>
  <si>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</si>
  <si>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</si>
  <si>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</si>
  <si>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</si>
  <si>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</si>
  <si>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</si>
  <si>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</si>
  <si>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</si>
  <si>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</si>
  <si>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</si>
  <si>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</si>
  <si>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</si>
  <si>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</si>
  <si>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</si>
  <si>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</si>
  <si>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</si>
  <si>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</si>
  <si>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</si>
  <si>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</si>
  <si>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</si>
  <si>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</si>
  <si>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</si>
  <si>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</si>
  <si>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</si>
  <si>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</si>
  <si>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</si>
  <si>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</si>
  <si>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</si>
  <si>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</si>
  <si>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</si>
  <si>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</si>
  <si>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</si>
  <si>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</si>
  <si>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</si>
  <si>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</si>
  <si>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</si>
  <si>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</si>
  <si>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</si>
  <si>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</si>
  <si>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</si>
  <si>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</si>
  <si>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</si>
  <si>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</si>
  <si>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</si>
  <si>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</si>
  <si>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</si>
  <si>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</si>
  <si>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</si>
  <si>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</si>
  <si>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</si>
  <si>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</si>
  <si>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</si>
  <si>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</si>
  <si>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</si>
  <si>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</si>
  <si>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</si>
  <si>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</si>
  <si>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</si>
  <si>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</si>
  <si>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</si>
  <si>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</si>
  <si>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</si>
  <si>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</si>
  <si>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</si>
  <si>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</si>
  <si>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</si>
  <si>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</si>
  <si>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</si>
  <si>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</si>
  <si>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</si>
  <si>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</si>
  <si>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</si>
  <si>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</si>
  <si>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</si>
  <si>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</si>
  <si>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</si>
  <si>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</si>
  <si>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</si>
  <si>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</si>
  <si>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</si>
  <si>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</si>
  <si>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</si>
  <si>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</si>
  <si>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</si>
  <si>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</si>
  <si>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</si>
  <si>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</si>
  <si>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</si>
  <si>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</si>
  <si>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</si>
  <si>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</si>
  <si>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</si>
  <si>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</si>
  <si>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</si>
  <si>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</si>
  <si>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</si>
  <si>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</si>
  <si>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</si>
  <si>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</si>
  <si>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</si>
  <si>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</si>
  <si>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</si>
  <si>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</si>
  <si>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</si>
  <si>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</si>
  <si>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</si>
  <si>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</si>
  <si>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</si>
  <si>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</si>
  <si>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</si>
  <si>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</si>
  <si>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</si>
  <si>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</si>
  <si>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</si>
  <si>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</si>
  <si>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</si>
  <si>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</si>
  <si>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</si>
  <si>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</si>
  <si>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</si>
  <si>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</si>
  <si>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</si>
  <si>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</si>
  <si>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</si>
  <si>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</si>
  <si>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</si>
  <si>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</si>
  <si>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</si>
  <si>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</si>
  <si>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</si>
  <si>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</si>
  <si>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</si>
  <si>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</si>
  <si>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</si>
  <si>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</si>
  <si>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</si>
  <si>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</si>
  <si>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</si>
  <si>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</si>
  <si>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</si>
  <si>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</si>
  <si>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</si>
  <si>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</si>
  <si>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</si>
  <si>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</si>
  <si>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</si>
  <si>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</si>
  <si>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</si>
  <si>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</si>
  <si>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</si>
  <si>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</si>
  <si>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</si>
  <si>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</si>
  <si>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</si>
  <si>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</si>
  <si>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</si>
  <si>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</si>
  <si>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</si>
  <si>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</si>
  <si>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</si>
  <si>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</si>
  <si>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</si>
  <si>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</si>
  <si>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</si>
  <si>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</si>
  <si>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</si>
  <si>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</si>
  <si>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</si>
  <si>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</si>
  <si>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</si>
  <si>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</si>
  <si>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</si>
  <si>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</si>
  <si>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</si>
  <si>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</si>
  <si>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</si>
  <si>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</si>
  <si>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</si>
  <si>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</si>
  <si>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</si>
  <si>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</si>
  <si>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</si>
  <si>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</si>
  <si>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</si>
  <si>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</si>
  <si>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</si>
  <si>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</si>
  <si>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</si>
  <si>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</si>
  <si>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</si>
  <si>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</si>
  <si>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</si>
  <si>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</si>
  <si>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</si>
  <si>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</si>
  <si>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</si>
  <si>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</si>
  <si>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</si>
  <si>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</si>
  <si>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</si>
  <si>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</si>
  <si>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</si>
  <si>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</si>
  <si>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</si>
  <si>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</si>
  <si>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</si>
  <si>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</si>
  <si>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</si>
  <si>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</si>
  <si>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</si>
  <si>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</si>
  <si>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</si>
  <si>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</si>
  <si>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</si>
  <si>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</si>
  <si>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</si>
  <si>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</si>
  <si>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</si>
  <si>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</si>
  <si>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</si>
  <si>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</si>
  <si>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</si>
  <si>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</si>
  <si>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</si>
  <si>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</si>
  <si>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</si>
  <si>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</si>
  <si>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</si>
  <si>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</si>
  <si>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</si>
  <si>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</si>
  <si>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</si>
  <si>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</si>
  <si>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</si>
  <si>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</si>
  <si>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</si>
  <si>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</si>
  <si>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</si>
  <si>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</si>
  <si>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</si>
  <si>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</si>
  <si>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</si>
  <si>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</si>
  <si>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</si>
  <si>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</si>
  <si>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</si>
  <si>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</si>
  <si>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</si>
  <si>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</si>
  <si>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</si>
  <si>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</si>
  <si>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</si>
  <si>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</si>
  <si>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</si>
  <si>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</si>
  <si>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</si>
  <si>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</si>
  <si>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</si>
  <si>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</si>
  <si>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</si>
  <si>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</si>
  <si>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</si>
  <si>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</si>
  <si>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</si>
  <si>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</si>
  <si>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</si>
  <si>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</si>
  <si>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</si>
  <si>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</si>
  <si>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</si>
  <si>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</si>
  <si>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</si>
  <si>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</si>
  <si>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</si>
  <si>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</si>
  <si>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</si>
  <si>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</si>
  <si>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</si>
  <si>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</si>
  <si>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</si>
  <si>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</si>
  <si>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</si>
  <si>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</si>
  <si>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</si>
  <si>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</si>
  <si>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</si>
  <si>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</si>
  <si>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</si>
  <si>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</si>
  <si>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</si>
  <si>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</si>
  <si>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</si>
  <si>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</si>
  <si>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</si>
  <si>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</si>
  <si>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</si>
  <si>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</si>
  <si>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</si>
  <si>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</si>
  <si>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</si>
  <si>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</si>
  <si>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</si>
  <si>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</si>
  <si>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</si>
  <si>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</si>
  <si>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</si>
  <si>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</si>
  <si>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</si>
  <si>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</si>
  <si>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</si>
  <si>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</si>
  <si>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</si>
  <si>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</si>
  <si>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b896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</si>
</sst>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213" fillId="26" borderId="0" applyNumberFormat="0" applyBorder="0" applyAlignment="0" applyProtection="0"/>
    <xf numFmtId="0" fontId="214" fillId="27" borderId="1" applyNumberFormat="0" applyAlignment="0" applyProtection="0"/>
    <xf numFmtId="0" fontId="21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0" borderId="0" applyNumberFormat="0" applyFill="0" applyBorder="0" applyAlignment="0" applyProtection="0"/>
    <xf numFmtId="0" fontId="217" fillId="0" borderId="0" applyNumberFormat="0" applyFill="0" applyBorder="0" applyAlignment="0" applyProtection="0"/>
    <xf numFmtId="0" fontId="218" fillId="29" borderId="0" applyNumberFormat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30" borderId="1" applyNumberFormat="0" applyAlignment="0" applyProtection="0"/>
    <xf numFmtId="0" fontId="225" fillId="0" borderId="6" applyNumberFormat="0" applyFill="0" applyAlignment="0" applyProtection="0"/>
    <xf numFmtId="0" fontId="226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7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28" fillId="27" borderId="8" applyNumberFormat="0" applyAlignment="0" applyProtection="0"/>
    <xf numFmtId="9" fontId="0" fillId="0" borderId="0" applyFon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8" fillId="0" borderId="0" xfId="58" applyFont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0" fontId="8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25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0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2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8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8" fillId="0" borderId="0" xfId="58" applyFont="1" applyAlignment="1">
      <alignment horizontal="right" vertical="center"/>
      <protection/>
    </xf>
    <xf numFmtId="0" fontId="8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32" borderId="12" xfId="0" applyNumberFormat="1" applyFont="1" applyFill="1" applyBorder="1" applyAlignment="1" applyProtection="1">
      <alignment horizontal="center" vertical="center"/>
      <protection/>
    </xf>
    <xf numFmtId="0" fontId="235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8" fillId="0" borderId="0" xfId="58" applyFont="1" applyAlignment="1" quotePrefix="1">
      <alignment horizontal="right" vertical="center"/>
      <protection/>
    </xf>
    <xf numFmtId="0" fontId="8" fillId="39" borderId="0" xfId="58" applyFont="1" applyFill="1" applyAlignment="1" quotePrefix="1">
      <alignment horizontal="right" vertical="center"/>
      <protection/>
    </xf>
    <xf numFmtId="0" fontId="236" fillId="42" borderId="14" xfId="66" applyFont="1" applyFill="1" applyBorder="1" applyAlignment="1">
      <alignment horizontal="left" vertical="center" wrapText="1"/>
      <protection/>
    </xf>
    <xf numFmtId="0" fontId="237" fillId="42" borderId="15" xfId="66" applyFont="1" applyFill="1" applyBorder="1" applyAlignment="1">
      <alignment horizontal="center" vertical="center" wrapText="1"/>
      <protection/>
    </xf>
    <xf numFmtId="0" fontId="236" fillId="42" borderId="16" xfId="58" applyFont="1" applyFill="1" applyBorder="1" applyAlignment="1">
      <alignment horizontal="center" vertical="center" wrapText="1"/>
      <protection/>
    </xf>
    <xf numFmtId="0" fontId="236" fillId="42" borderId="17" xfId="58" applyFont="1" applyFill="1" applyBorder="1" applyAlignment="1">
      <alignment horizontal="center" vertical="center"/>
      <protection/>
    </xf>
    <xf numFmtId="0" fontId="236" fillId="42" borderId="12" xfId="58" applyFont="1" applyFill="1" applyBorder="1" applyAlignment="1">
      <alignment horizontal="center" vertical="center"/>
      <protection/>
    </xf>
    <xf numFmtId="0" fontId="45" fillId="0" borderId="18" xfId="66" applyFont="1" applyFill="1" applyBorder="1" applyAlignment="1">
      <alignment horizontal="center" vertical="center" wrapText="1"/>
      <protection/>
    </xf>
    <xf numFmtId="0" fontId="46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38" fillId="39" borderId="22" xfId="58" applyFont="1" applyFill="1" applyBorder="1" applyAlignment="1">
      <alignment horizontal="left" vertical="center" wrapText="1"/>
      <protection/>
    </xf>
    <xf numFmtId="3" fontId="46" fillId="39" borderId="19" xfId="58" applyNumberFormat="1" applyFont="1" applyFill="1" applyBorder="1" applyAlignment="1" quotePrefix="1">
      <alignment horizontal="center" vertical="center"/>
      <protection/>
    </xf>
    <xf numFmtId="3" fontId="47" fillId="39" borderId="23" xfId="58" applyNumberFormat="1" applyFont="1" applyFill="1" applyBorder="1" applyAlignment="1" quotePrefix="1">
      <alignment horizontal="center" vertical="center"/>
      <protection/>
    </xf>
    <xf numFmtId="3" fontId="47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8" fillId="44" borderId="20" xfId="66" applyNumberFormat="1" applyFont="1" applyFill="1" applyBorder="1" applyAlignment="1" applyProtection="1" quotePrefix="1">
      <alignment horizontal="right" vertical="center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3" fontId="239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 locked="0"/>
    </xf>
    <xf numFmtId="3" fontId="13" fillId="39" borderId="27" xfId="58" applyNumberFormat="1" applyFont="1" applyFill="1" applyBorder="1" applyAlignment="1" applyProtection="1">
      <alignment horizontal="right" vertical="center"/>
      <protection locked="0"/>
    </xf>
    <xf numFmtId="186" fontId="240" fillId="45" borderId="30" xfId="58" applyNumberFormat="1" applyFont="1" applyFill="1" applyBorder="1" applyAlignment="1" applyProtection="1">
      <alignment horizontal="center" vertical="center"/>
      <protection/>
    </xf>
    <xf numFmtId="0" fontId="8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 locked="0"/>
    </xf>
    <xf numFmtId="3" fontId="13" fillId="39" borderId="31" xfId="58" applyNumberFormat="1" applyFont="1" applyFill="1" applyBorder="1" applyAlignment="1" applyProtection="1">
      <alignment horizontal="right" vertical="center"/>
      <protection locked="0"/>
    </xf>
    <xf numFmtId="186" fontId="240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 locked="0"/>
    </xf>
    <xf numFmtId="3" fontId="13" fillId="39" borderId="36" xfId="58" applyNumberFormat="1" applyFont="1" applyFill="1" applyBorder="1" applyAlignment="1" applyProtection="1">
      <alignment horizontal="right" vertical="center"/>
      <protection locked="0"/>
    </xf>
    <xf numFmtId="186" fontId="240" fillId="45" borderId="39" xfId="58" applyNumberFormat="1" applyFont="1" applyFill="1" applyBorder="1" applyAlignment="1" applyProtection="1">
      <alignment horizontal="center" vertical="center"/>
      <protection/>
    </xf>
    <xf numFmtId="179" fontId="48" fillId="44" borderId="40" xfId="66" applyNumberFormat="1" applyFont="1" applyFill="1" applyBorder="1" applyAlignment="1" applyProtection="1" quotePrefix="1">
      <alignment horizontal="right" vertical="center"/>
      <protection/>
    </xf>
    <xf numFmtId="3" fontId="239" fillId="32" borderId="17" xfId="58" applyNumberFormat="1" applyFont="1" applyFill="1" applyBorder="1" applyAlignment="1">
      <alignment horizontal="right" vertical="center"/>
      <protection/>
    </xf>
    <xf numFmtId="3" fontId="239" fillId="32" borderId="12" xfId="58" applyNumberFormat="1" applyFont="1" applyFill="1" applyBorder="1" applyAlignment="1" applyProtection="1">
      <alignment horizontal="right" vertical="center"/>
      <protection/>
    </xf>
    <xf numFmtId="3" fontId="239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 locked="0"/>
    </xf>
    <xf numFmtId="3" fontId="13" fillId="39" borderId="43" xfId="58" applyNumberFormat="1" applyFont="1" applyFill="1" applyBorder="1" applyAlignment="1" applyProtection="1">
      <alignment horizontal="right" vertical="center"/>
      <protection locked="0"/>
    </xf>
    <xf numFmtId="186" fontId="240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13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8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39" fillId="32" borderId="17" xfId="58" applyNumberFormat="1" applyFont="1" applyFill="1" applyBorder="1" applyAlignment="1" applyProtection="1">
      <alignment horizontal="right" vertical="center"/>
      <protection locked="0"/>
    </xf>
    <xf numFmtId="3" fontId="239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13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4" fillId="39" borderId="28" xfId="66" applyFont="1" applyFill="1" applyBorder="1" applyAlignment="1">
      <alignment horizontal="left" vertical="center" wrapText="1"/>
      <protection/>
    </xf>
    <xf numFmtId="0" fontId="14" fillId="39" borderId="47" xfId="66" applyFont="1" applyFill="1" applyBorder="1" applyAlignment="1">
      <alignment horizontal="left" vertical="center" wrapText="1"/>
      <protection/>
    </xf>
    <xf numFmtId="0" fontId="13" fillId="39" borderId="28" xfId="66" applyFont="1" applyFill="1" applyBorder="1" applyAlignment="1">
      <alignment horizontal="left" vertical="center" wrapText="1"/>
      <protection/>
    </xf>
    <xf numFmtId="0" fontId="13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1" fillId="42" borderId="49" xfId="66" applyFont="1" applyFill="1" applyBorder="1" applyAlignment="1" applyProtection="1" quotePrefix="1">
      <alignment horizontal="right" vertical="center"/>
      <protection/>
    </xf>
    <xf numFmtId="0" fontId="235" fillId="42" borderId="50" xfId="66" applyFont="1" applyFill="1" applyBorder="1" applyAlignment="1" applyProtection="1">
      <alignment horizontal="right" vertical="center"/>
      <protection/>
    </xf>
    <xf numFmtId="0" fontId="236" fillId="42" borderId="51" xfId="58" applyFont="1" applyFill="1" applyBorder="1" applyAlignment="1" applyProtection="1">
      <alignment horizontal="center" vertical="center" wrapText="1"/>
      <protection/>
    </xf>
    <xf numFmtId="3" fontId="8" fillId="42" borderId="52" xfId="58" applyNumberFormat="1" applyFont="1" applyFill="1" applyBorder="1" applyAlignment="1" applyProtection="1">
      <alignment horizontal="right" vertical="center"/>
      <protection/>
    </xf>
    <xf numFmtId="3" fontId="13" fillId="42" borderId="53" xfId="58" applyNumberFormat="1" applyFont="1" applyFill="1" applyBorder="1" applyAlignment="1" applyProtection="1">
      <alignment horizontal="right" vertical="center"/>
      <protection/>
    </xf>
    <xf numFmtId="3" fontId="13" fillId="42" borderId="54" xfId="58" applyNumberFormat="1" applyFont="1" applyFill="1" applyBorder="1" applyAlignment="1" applyProtection="1">
      <alignment horizontal="right" vertical="center"/>
      <protection/>
    </xf>
    <xf numFmtId="3" fontId="13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2" fillId="46" borderId="0" xfId="58" applyFont="1" applyFill="1" applyAlignment="1">
      <alignment horizontal="left" vertical="center"/>
      <protection/>
    </xf>
    <xf numFmtId="3" fontId="8" fillId="39" borderId="0" xfId="58" applyNumberFormat="1" applyFont="1" applyFill="1" applyAlignment="1">
      <alignment horizontal="center" vertical="center"/>
      <protection/>
    </xf>
    <xf numFmtId="177" fontId="233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184" fontId="234" fillId="42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4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8" fillId="0" borderId="0" xfId="58" applyNumberFormat="1" applyFont="1" applyAlignment="1" quotePrefix="1">
      <alignment horizontal="right" vertical="center"/>
      <protection/>
    </xf>
    <xf numFmtId="3" fontId="8" fillId="39" borderId="0" xfId="58" applyNumberFormat="1" applyFont="1" applyFill="1" applyAlignment="1" quotePrefix="1">
      <alignment horizontal="right" vertical="center"/>
      <protection/>
    </xf>
    <xf numFmtId="0" fontId="243" fillId="47" borderId="14" xfId="58" applyFont="1" applyFill="1" applyBorder="1" applyAlignment="1" applyProtection="1">
      <alignment vertical="center"/>
      <protection/>
    </xf>
    <xf numFmtId="0" fontId="243" fillId="47" borderId="15" xfId="58" applyFont="1" applyFill="1" applyBorder="1" applyAlignment="1" applyProtection="1">
      <alignment horizontal="center" vertical="center"/>
      <protection/>
    </xf>
    <xf numFmtId="0" fontId="244" fillId="47" borderId="16" xfId="58" applyFont="1" applyFill="1" applyBorder="1" applyAlignment="1" applyProtection="1">
      <alignment horizontal="center" vertical="center" wrapText="1"/>
      <protection/>
    </xf>
    <xf numFmtId="0" fontId="245" fillId="47" borderId="20" xfId="58" applyFont="1" applyFill="1" applyBorder="1" applyAlignment="1" applyProtection="1">
      <alignment horizontal="center" vertical="center"/>
      <protection/>
    </xf>
    <xf numFmtId="0" fontId="245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46" fillId="48" borderId="17" xfId="58" applyNumberFormat="1" applyFont="1" applyFill="1" applyBorder="1" applyAlignment="1" applyProtection="1">
      <alignment horizontal="center" vertical="center" wrapText="1"/>
      <protection/>
    </xf>
    <xf numFmtId="1" fontId="246" fillId="48" borderId="12" xfId="58" applyNumberFormat="1" applyFont="1" applyFill="1" applyBorder="1" applyAlignment="1" applyProtection="1">
      <alignment horizontal="center" vertical="center" wrapText="1"/>
      <protection/>
    </xf>
    <xf numFmtId="1" fontId="246" fillId="48" borderId="18" xfId="58" applyNumberFormat="1" applyFont="1" applyFill="1" applyBorder="1" applyAlignment="1" applyProtection="1">
      <alignment horizontal="center" vertical="center" wrapText="1"/>
      <protection/>
    </xf>
    <xf numFmtId="0" fontId="247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3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46" fillId="48" borderId="40" xfId="66" applyNumberFormat="1" applyFont="1" applyFill="1" applyBorder="1" applyAlignment="1" applyProtection="1" quotePrefix="1">
      <alignment horizontal="right" vertical="center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3" fontId="243" fillId="48" borderId="17" xfId="58" applyNumberFormat="1" applyFont="1" applyFill="1" applyBorder="1" applyAlignment="1" applyProtection="1">
      <alignment horizontal="right" vertical="center"/>
      <protection/>
    </xf>
    <xf numFmtId="3" fontId="243" fillId="48" borderId="12" xfId="58" applyNumberFormat="1" applyFont="1" applyFill="1" applyBorder="1" applyAlignment="1" applyProtection="1">
      <alignment horizontal="right" vertical="center"/>
      <protection/>
    </xf>
    <xf numFmtId="3" fontId="243" fillId="48" borderId="18" xfId="58" applyNumberFormat="1" applyFont="1" applyFill="1" applyBorder="1" applyAlignment="1" applyProtection="1">
      <alignment horizontal="right" vertical="center"/>
      <protection/>
    </xf>
    <xf numFmtId="0" fontId="248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29" xfId="58" applyNumberFormat="1" applyFont="1" applyFill="1" applyBorder="1" applyAlignment="1" applyProtection="1">
      <alignment horizontal="right" vertical="center"/>
      <protection/>
    </xf>
    <xf numFmtId="3" fontId="13" fillId="39" borderId="27" xfId="58" applyNumberFormat="1" applyFont="1" applyFill="1" applyBorder="1" applyAlignment="1" applyProtection="1">
      <alignment horizontal="right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42" xfId="58" applyNumberFormat="1" applyFont="1" applyFill="1" applyBorder="1" applyAlignment="1" applyProtection="1">
      <alignment horizontal="right" vertical="center"/>
      <protection/>
    </xf>
    <xf numFmtId="3" fontId="13" fillId="39" borderId="43" xfId="58" applyNumberFormat="1" applyFont="1" applyFill="1" applyBorder="1" applyAlignment="1" applyProtection="1">
      <alignment horizontal="right" vertical="center"/>
      <protection/>
    </xf>
    <xf numFmtId="3" fontId="13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33" xfId="58" applyNumberFormat="1" applyFont="1" applyFill="1" applyBorder="1" applyAlignment="1" applyProtection="1">
      <alignment horizontal="right" vertical="center"/>
      <protection/>
    </xf>
    <xf numFmtId="3" fontId="13" fillId="39" borderId="31" xfId="58" applyNumberFormat="1" applyFont="1" applyFill="1" applyBorder="1" applyAlignment="1" applyProtection="1">
      <alignment horizontal="right" vertical="center"/>
      <protection/>
    </xf>
    <xf numFmtId="3" fontId="13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5" fillId="39" borderId="27" xfId="66" applyNumberFormat="1" applyFont="1" applyFill="1" applyBorder="1" applyAlignment="1" applyProtection="1" quotePrefix="1">
      <alignment horizontal="right"/>
      <protection/>
    </xf>
    <xf numFmtId="0" fontId="13" fillId="39" borderId="28" xfId="66" applyFont="1" applyFill="1" applyBorder="1" applyAlignment="1" applyProtection="1">
      <alignment wrapText="1"/>
      <protection/>
    </xf>
    <xf numFmtId="179" fontId="15" fillId="39" borderId="31" xfId="66" applyNumberFormat="1" applyFont="1" applyFill="1" applyBorder="1" applyAlignment="1" applyProtection="1" quotePrefix="1">
      <alignment horizontal="right"/>
      <protection/>
    </xf>
    <xf numFmtId="0" fontId="13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4" fillId="39" borderId="32" xfId="66" applyFont="1" applyFill="1" applyBorder="1" applyAlignment="1" applyProtection="1">
      <alignment wrapText="1"/>
      <protection/>
    </xf>
    <xf numFmtId="179" fontId="15" fillId="39" borderId="43" xfId="66" applyNumberFormat="1" applyFont="1" applyFill="1" applyBorder="1" applyAlignment="1" applyProtection="1" quotePrefix="1">
      <alignment horizontal="right" vertical="center"/>
      <protection/>
    </xf>
    <xf numFmtId="0" fontId="13" fillId="39" borderId="41" xfId="66" applyFont="1" applyFill="1" applyBorder="1" applyAlignment="1" applyProtection="1">
      <alignment wrapText="1"/>
      <protection/>
    </xf>
    <xf numFmtId="3" fontId="246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38" xfId="58" applyNumberFormat="1" applyFont="1" applyFill="1" applyBorder="1" applyAlignment="1" applyProtection="1">
      <alignment horizontal="right" vertical="center"/>
      <protection/>
    </xf>
    <xf numFmtId="3" fontId="13" fillId="39" borderId="36" xfId="58" applyNumberFormat="1" applyFont="1" applyFill="1" applyBorder="1" applyAlignment="1" applyProtection="1">
      <alignment horizontal="right" vertical="center"/>
      <protection/>
    </xf>
    <xf numFmtId="3" fontId="13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/>
    </xf>
    <xf numFmtId="3" fontId="13" fillId="39" borderId="67" xfId="58" applyNumberFormat="1" applyFont="1" applyFill="1" applyBorder="1" applyAlignment="1" applyProtection="1">
      <alignment horizontal="right" vertical="center"/>
      <protection/>
    </xf>
    <xf numFmtId="3" fontId="13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/>
    </xf>
    <xf numFmtId="3" fontId="13" fillId="39" borderId="72" xfId="58" applyNumberFormat="1" applyFont="1" applyFill="1" applyBorder="1" applyAlignment="1" applyProtection="1">
      <alignment horizontal="right" vertical="center"/>
      <protection/>
    </xf>
    <xf numFmtId="3" fontId="13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/>
    </xf>
    <xf numFmtId="3" fontId="13" fillId="39" borderId="77" xfId="58" applyNumberFormat="1" applyFont="1" applyFill="1" applyBorder="1" applyAlignment="1" applyProtection="1">
      <alignment horizontal="right" vertical="center"/>
      <protection/>
    </xf>
    <xf numFmtId="3" fontId="13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4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4" fillId="39" borderId="32" xfId="66" applyFont="1" applyFill="1" applyBorder="1" applyAlignment="1" applyProtection="1">
      <alignment horizontal="left" vertical="center" wrapText="1"/>
      <protection/>
    </xf>
    <xf numFmtId="0" fontId="14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/>
    </xf>
    <xf numFmtId="3" fontId="13" fillId="39" borderId="10" xfId="58" applyNumberFormat="1" applyFont="1" applyFill="1" applyBorder="1" applyAlignment="1" applyProtection="1">
      <alignment horizontal="right" vertical="center"/>
      <protection/>
    </xf>
    <xf numFmtId="3" fontId="13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vertical="center"/>
      <protection/>
    </xf>
    <xf numFmtId="0" fontId="13" fillId="39" borderId="28" xfId="58" applyFont="1" applyFill="1" applyBorder="1" applyAlignment="1" applyProtection="1">
      <alignment vertical="center" wrapText="1"/>
      <protection/>
    </xf>
    <xf numFmtId="0" fontId="13" fillId="39" borderId="32" xfId="58" applyFont="1" applyFill="1" applyBorder="1" applyAlignment="1" applyProtection="1">
      <alignment vertical="center" wrapText="1"/>
      <protection/>
    </xf>
    <xf numFmtId="0" fontId="13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46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49" fillId="39" borderId="84" xfId="66" applyNumberFormat="1" applyFont="1" applyFill="1" applyBorder="1" applyAlignment="1" applyProtection="1" quotePrefix="1">
      <alignment horizontal="right" vertical="center"/>
      <protection/>
    </xf>
    <xf numFmtId="0" fontId="249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13" fillId="39" borderId="87" xfId="58" applyNumberFormat="1" applyFont="1" applyFill="1" applyBorder="1" applyAlignment="1" applyProtection="1">
      <alignment horizontal="right" vertical="center"/>
      <protection/>
    </xf>
    <xf numFmtId="3" fontId="13" fillId="39" borderId="84" xfId="58" applyNumberFormat="1" applyFont="1" applyFill="1" applyBorder="1" applyAlignment="1" applyProtection="1">
      <alignment horizontal="right" vertical="center"/>
      <protection/>
    </xf>
    <xf numFmtId="3" fontId="13" fillId="39" borderId="88" xfId="58" applyNumberFormat="1" applyFont="1" applyFill="1" applyBorder="1" applyAlignment="1" applyProtection="1">
      <alignment horizontal="right" vertical="center"/>
      <protection/>
    </xf>
    <xf numFmtId="181" fontId="246" fillId="32" borderId="40" xfId="66" applyNumberFormat="1" applyFont="1" applyFill="1" applyBorder="1" applyAlignment="1" applyProtection="1">
      <alignment horizontal="right"/>
      <protection/>
    </xf>
    <xf numFmtId="3" fontId="246" fillId="32" borderId="61" xfId="58" applyNumberFormat="1" applyFont="1" applyFill="1" applyBorder="1" applyAlignment="1" applyProtection="1">
      <alignment horizontal="right" vertical="center"/>
      <protection/>
    </xf>
    <xf numFmtId="3" fontId="243" fillId="32" borderId="17" xfId="58" applyNumberFormat="1" applyFont="1" applyFill="1" applyBorder="1" applyAlignment="1" applyProtection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0" fillId="47" borderId="49" xfId="66" applyNumberFormat="1" applyFont="1" applyFill="1" applyBorder="1" applyAlignment="1" applyProtection="1">
      <alignment horizontal="right" vertical="center"/>
      <protection/>
    </xf>
    <xf numFmtId="0" fontId="245" fillId="47" borderId="50" xfId="66" applyFont="1" applyFill="1" applyBorder="1" applyAlignment="1" applyProtection="1">
      <alignment horizontal="right" vertical="center"/>
      <protection/>
    </xf>
    <xf numFmtId="0" fontId="246" fillId="47" borderId="51" xfId="68" applyFont="1" applyFill="1" applyBorder="1" applyAlignment="1" applyProtection="1">
      <alignment horizontal="center" vertical="center" wrapText="1"/>
      <protection/>
    </xf>
    <xf numFmtId="3" fontId="246" fillId="47" borderId="89" xfId="58" applyNumberFormat="1" applyFont="1" applyFill="1" applyBorder="1" applyAlignment="1" applyProtection="1">
      <alignment horizontal="right" vertical="center"/>
      <protection/>
    </xf>
    <xf numFmtId="3" fontId="243" fillId="47" borderId="49" xfId="58" applyNumberFormat="1" applyFont="1" applyFill="1" applyBorder="1" applyAlignment="1" applyProtection="1">
      <alignment horizontal="right" vertical="center"/>
      <protection/>
    </xf>
    <xf numFmtId="3" fontId="243" fillId="47" borderId="50" xfId="58" applyNumberFormat="1" applyFont="1" applyFill="1" applyBorder="1" applyAlignment="1" applyProtection="1">
      <alignment horizontal="right" vertical="center"/>
      <protection/>
    </xf>
    <xf numFmtId="3" fontId="243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8" fillId="39" borderId="0" xfId="58" applyFont="1" applyFill="1" applyAlignment="1" applyProtection="1">
      <alignment horizontal="left" vertical="center"/>
      <protection/>
    </xf>
    <xf numFmtId="177" fontId="251" fillId="32" borderId="13" xfId="58" applyNumberFormat="1" applyFont="1" applyFill="1" applyBorder="1" applyAlignment="1" applyProtection="1">
      <alignment horizontal="center" vertical="center"/>
      <protection/>
    </xf>
    <xf numFmtId="0" fontId="8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8" fillId="39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32" borderId="12" xfId="58" applyFont="1" applyFill="1" applyBorder="1" applyAlignment="1" applyProtection="1">
      <alignment horizontal="center" vertical="center"/>
      <protection/>
    </xf>
    <xf numFmtId="0" fontId="252" fillId="49" borderId="14" xfId="58" applyFont="1" applyFill="1" applyBorder="1" applyAlignment="1" applyProtection="1">
      <alignment vertical="center"/>
      <protection/>
    </xf>
    <xf numFmtId="0" fontId="252" fillId="49" borderId="15" xfId="58" applyFont="1" applyFill="1" applyBorder="1" applyAlignment="1" applyProtection="1">
      <alignment horizontal="center" vertical="center"/>
      <protection/>
    </xf>
    <xf numFmtId="0" fontId="253" fillId="49" borderId="16" xfId="58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58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58" applyFont="1" applyFill="1" applyBorder="1" applyAlignment="1" applyProtection="1">
      <alignment horizontal="center" vertical="center"/>
      <protection/>
    </xf>
    <xf numFmtId="0" fontId="257" fillId="49" borderId="23" xfId="58" applyFont="1" applyFill="1" applyBorder="1" applyAlignment="1" applyProtection="1" quotePrefix="1">
      <alignment horizontal="center" vertical="center"/>
      <protection/>
    </xf>
    <xf numFmtId="0" fontId="257" fillId="49" borderId="24" xfId="58" applyFont="1" applyFill="1" applyBorder="1" applyAlignment="1" applyProtection="1">
      <alignment horizontal="center" vertical="center"/>
      <protection/>
    </xf>
    <xf numFmtId="0" fontId="258" fillId="0" borderId="91" xfId="66" applyFont="1" applyFill="1" applyBorder="1" applyAlignment="1" applyProtection="1">
      <alignment horizontal="center" vertical="center" wrapText="1"/>
      <protection/>
    </xf>
    <xf numFmtId="1" fontId="253" fillId="5" borderId="23" xfId="58" applyNumberFormat="1" applyFont="1" applyFill="1" applyBorder="1" applyAlignment="1" applyProtection="1">
      <alignment horizontal="center" vertical="center" wrapText="1"/>
      <protection/>
    </xf>
    <xf numFmtId="1" fontId="253" fillId="5" borderId="92" xfId="58" applyNumberFormat="1" applyFont="1" applyFill="1" applyBorder="1" applyAlignment="1" applyProtection="1">
      <alignment horizontal="center" vertical="center" wrapText="1"/>
      <protection/>
    </xf>
    <xf numFmtId="1" fontId="253" fillId="5" borderId="22" xfId="58" applyNumberFormat="1" applyFont="1" applyFill="1" applyBorder="1" applyAlignment="1" applyProtection="1">
      <alignment horizontal="center" vertical="center" wrapText="1"/>
      <protection/>
    </xf>
    <xf numFmtId="0" fontId="259" fillId="49" borderId="19" xfId="58" applyFont="1" applyFill="1" applyBorder="1" applyAlignment="1" applyProtection="1">
      <alignment horizontal="center" vertical="center" wrapText="1"/>
      <protection/>
    </xf>
    <xf numFmtId="0" fontId="260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2" fillId="39" borderId="18" xfId="58" applyNumberFormat="1" applyFont="1" applyFill="1" applyBorder="1" applyAlignment="1" applyProtection="1">
      <alignment horizontal="left" vertical="center" wrapText="1"/>
      <protection/>
    </xf>
    <xf numFmtId="3" fontId="46" fillId="39" borderId="61" xfId="58" applyNumberFormat="1" applyFont="1" applyFill="1" applyBorder="1" applyAlignment="1" quotePrefix="1">
      <alignment horizontal="center" vertical="center"/>
      <protection/>
    </xf>
    <xf numFmtId="3" fontId="47" fillId="39" borderId="17" xfId="58" applyNumberFormat="1" applyFont="1" applyFill="1" applyBorder="1" applyAlignment="1" quotePrefix="1">
      <alignment horizontal="center" vertical="center"/>
      <protection/>
    </xf>
    <xf numFmtId="3" fontId="47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57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1" fillId="5" borderId="40" xfId="66" applyNumberFormat="1" applyFont="1" applyFill="1" applyBorder="1" applyAlignment="1" applyProtection="1" quotePrefix="1">
      <alignment horizontal="right" vertical="center"/>
      <protection/>
    </xf>
    <xf numFmtId="3" fontId="252" fillId="5" borderId="17" xfId="58" applyNumberFormat="1" applyFont="1" applyFill="1" applyBorder="1" applyAlignment="1" applyProtection="1">
      <alignment vertical="center"/>
      <protection/>
    </xf>
    <xf numFmtId="3" fontId="252" fillId="5" borderId="12" xfId="58" applyNumberFormat="1" applyFont="1" applyFill="1" applyBorder="1" applyAlignment="1" applyProtection="1">
      <alignment vertical="center"/>
      <protection/>
    </xf>
    <xf numFmtId="3" fontId="252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13" fillId="39" borderId="75" xfId="58" applyNumberFormat="1" applyFont="1" applyFill="1" applyBorder="1" applyAlignment="1" applyProtection="1">
      <alignment horizontal="right" vertical="center"/>
      <protection locked="0"/>
    </xf>
    <xf numFmtId="3" fontId="13" fillId="39" borderId="72" xfId="58" applyNumberFormat="1" applyFont="1" applyFill="1" applyBorder="1" applyAlignment="1" applyProtection="1">
      <alignment horizontal="right" vertical="center"/>
      <protection locked="0"/>
    </xf>
    <xf numFmtId="186" fontId="240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13" fillId="39" borderId="70" xfId="58" applyNumberFormat="1" applyFont="1" applyFill="1" applyBorder="1" applyAlignment="1" applyProtection="1">
      <alignment horizontal="right" vertical="center"/>
      <protection locked="0"/>
    </xf>
    <xf numFmtId="3" fontId="13" fillId="39" borderId="67" xfId="58" applyNumberFormat="1" applyFont="1" applyFill="1" applyBorder="1" applyAlignment="1" applyProtection="1">
      <alignment horizontal="right" vertical="center"/>
      <protection locked="0"/>
    </xf>
    <xf numFmtId="186" fontId="240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1" fillId="5" borderId="40" xfId="66" applyNumberFormat="1" applyFont="1" applyFill="1" applyBorder="1" applyAlignment="1" quotePrefix="1">
      <alignment horizontal="right" vertical="center"/>
      <protection/>
    </xf>
    <xf numFmtId="3" fontId="252" fillId="5" borderId="17" xfId="58" applyNumberFormat="1" applyFont="1" applyFill="1" applyBorder="1" applyAlignment="1">
      <alignment vertical="center"/>
      <protection/>
    </xf>
    <xf numFmtId="3" fontId="252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13" fillId="39" borderId="59" xfId="66" applyFont="1" applyFill="1" applyBorder="1" applyAlignment="1">
      <alignment horizontal="left" vertical="center" wrapText="1"/>
      <protection/>
    </xf>
    <xf numFmtId="3" fontId="13" fillId="39" borderId="94" xfId="58" applyNumberFormat="1" applyFont="1" applyFill="1" applyBorder="1" applyAlignment="1" applyProtection="1">
      <alignment horizontal="right" vertical="center"/>
      <protection locked="0"/>
    </xf>
    <xf numFmtId="3" fontId="13" fillId="39" borderId="93" xfId="58" applyNumberFormat="1" applyFont="1" applyFill="1" applyBorder="1" applyAlignment="1" applyProtection="1">
      <alignment horizontal="right" vertical="center"/>
      <protection locked="0"/>
    </xf>
    <xf numFmtId="186" fontId="240" fillId="45" borderId="95" xfId="58" applyNumberFormat="1" applyFont="1" applyFill="1" applyBorder="1" applyAlignment="1" applyProtection="1">
      <alignment horizontal="center" vertical="center"/>
      <protection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13" fillId="39" borderId="68" xfId="66" applyFont="1" applyFill="1" applyBorder="1" applyAlignment="1">
      <alignment horizontal="left" vertical="center" wrapText="1"/>
      <protection/>
    </xf>
    <xf numFmtId="0" fontId="13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13" fillId="39" borderId="0" xfId="66" applyFont="1" applyFill="1" applyBorder="1" applyAlignment="1">
      <alignment horizontal="left" vertical="center" wrapText="1"/>
      <protection/>
    </xf>
    <xf numFmtId="3" fontId="13" fillId="39" borderId="23" xfId="58" applyNumberFormat="1" applyFont="1" applyFill="1" applyBorder="1" applyAlignment="1" applyProtection="1">
      <alignment horizontal="right" vertical="center"/>
      <protection locked="0"/>
    </xf>
    <xf numFmtId="3" fontId="13" fillId="39" borderId="24" xfId="58" applyNumberFormat="1" applyFont="1" applyFill="1" applyBorder="1" applyAlignment="1" applyProtection="1">
      <alignment horizontal="right" vertical="center"/>
      <protection locked="0"/>
    </xf>
    <xf numFmtId="186" fontId="240" fillId="45" borderId="22" xfId="58" applyNumberFormat="1" applyFont="1" applyFill="1" applyBorder="1" applyAlignment="1" applyProtection="1">
      <alignment horizontal="center" vertical="center"/>
      <protection/>
    </xf>
    <xf numFmtId="3" fontId="252" fillId="5" borderId="12" xfId="58" applyNumberFormat="1" applyFont="1" applyFill="1" applyBorder="1" applyAlignment="1">
      <alignment vertical="center"/>
      <protection/>
    </xf>
    <xf numFmtId="0" fontId="13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2" fillId="5" borderId="17" xfId="58" applyNumberFormat="1" applyFont="1" applyFill="1" applyBorder="1" applyAlignment="1" applyProtection="1">
      <alignment vertical="center"/>
      <protection locked="0"/>
    </xf>
    <xf numFmtId="3" fontId="252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0" fillId="45" borderId="29" xfId="58" applyNumberFormat="1" applyFont="1" applyFill="1" applyBorder="1" applyAlignment="1" applyProtection="1">
      <alignment horizontal="center" vertical="center"/>
      <protection/>
    </xf>
    <xf numFmtId="186" fontId="240" fillId="45" borderId="27" xfId="58" applyNumberFormat="1" applyFont="1" applyFill="1" applyBorder="1" applyAlignment="1" applyProtection="1">
      <alignment horizontal="center" vertical="center"/>
      <protection/>
    </xf>
    <xf numFmtId="186" fontId="240" fillId="45" borderId="33" xfId="58" applyNumberFormat="1" applyFont="1" applyFill="1" applyBorder="1" applyAlignment="1" applyProtection="1">
      <alignment horizontal="center" vertical="center"/>
      <protection/>
    </xf>
    <xf numFmtId="186" fontId="240" fillId="45" borderId="31" xfId="58" applyNumberFormat="1" applyFont="1" applyFill="1" applyBorder="1" applyAlignment="1" applyProtection="1">
      <alignment horizontal="center" vertical="center"/>
      <protection/>
    </xf>
    <xf numFmtId="186" fontId="240" fillId="45" borderId="42" xfId="58" applyNumberFormat="1" applyFont="1" applyFill="1" applyBorder="1" applyAlignment="1" applyProtection="1">
      <alignment horizontal="center" vertical="center"/>
      <protection/>
    </xf>
    <xf numFmtId="186" fontId="240" fillId="45" borderId="43" xfId="58" applyNumberFormat="1" applyFont="1" applyFill="1" applyBorder="1" applyAlignment="1" applyProtection="1">
      <alignment horizontal="center" vertical="center"/>
      <protection/>
    </xf>
    <xf numFmtId="0" fontId="262" fillId="49" borderId="49" xfId="66" applyFont="1" applyFill="1" applyBorder="1" applyAlignment="1" quotePrefix="1">
      <alignment horizontal="right" vertical="center"/>
      <protection/>
    </xf>
    <xf numFmtId="0" fontId="257" fillId="49" borderId="50" xfId="66" applyFont="1" applyFill="1" applyBorder="1" applyAlignment="1">
      <alignment horizontal="right" vertical="center"/>
      <protection/>
    </xf>
    <xf numFmtId="0" fontId="253" fillId="49" borderId="51" xfId="66" applyFont="1" applyFill="1" applyBorder="1" applyAlignment="1">
      <alignment horizontal="center" vertical="center" wrapText="1"/>
      <protection/>
    </xf>
    <xf numFmtId="3" fontId="252" fillId="49" borderId="49" xfId="58" applyNumberFormat="1" applyFont="1" applyFill="1" applyBorder="1" applyAlignment="1">
      <alignment vertical="center"/>
      <protection/>
    </xf>
    <xf numFmtId="3" fontId="252" fillId="49" borderId="50" xfId="58" applyNumberFormat="1" applyFont="1" applyFill="1" applyBorder="1" applyAlignment="1">
      <alignment vertical="center"/>
      <protection/>
    </xf>
    <xf numFmtId="0" fontId="260" fillId="32" borderId="82" xfId="66" applyFont="1" applyFill="1" applyBorder="1" applyAlignment="1">
      <alignment horizontal="left" vertical="center"/>
      <protection/>
    </xf>
    <xf numFmtId="1" fontId="5" fillId="32" borderId="96" xfId="58" applyNumberFormat="1" applyFont="1" applyFill="1" applyBorder="1" applyAlignment="1">
      <alignment horizontal="left" vertical="center" wrapText="1"/>
      <protection/>
    </xf>
    <xf numFmtId="1" fontId="252" fillId="39" borderId="97" xfId="58" applyNumberFormat="1" applyFont="1" applyFill="1" applyBorder="1" applyAlignment="1">
      <alignment horizontal="left" vertical="center" wrapText="1"/>
      <protection/>
    </xf>
    <xf numFmtId="3" fontId="13" fillId="39" borderId="0" xfId="58" applyNumberFormat="1" applyFont="1" applyFill="1" applyBorder="1" applyAlignment="1">
      <alignment vertical="center"/>
      <protection/>
    </xf>
    <xf numFmtId="3" fontId="13" fillId="39" borderId="11" xfId="58" applyNumberFormat="1" applyFont="1" applyFill="1" applyBorder="1" applyAlignment="1" applyProtection="1">
      <alignment vertical="center"/>
      <protection/>
    </xf>
    <xf numFmtId="3" fontId="13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13" fillId="39" borderId="25" xfId="58" applyNumberFormat="1" applyFont="1" applyFill="1" applyBorder="1" applyAlignment="1">
      <alignment vertical="center"/>
      <protection/>
    </xf>
    <xf numFmtId="3" fontId="13" fillId="39" borderId="98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0" fontId="262" fillId="49" borderId="49" xfId="66" applyFont="1" applyFill="1" applyBorder="1" applyAlignment="1" applyProtection="1" quotePrefix="1">
      <alignment horizontal="right" vertical="center"/>
      <protection/>
    </xf>
    <xf numFmtId="0" fontId="257" fillId="49" borderId="50" xfId="66" applyFont="1" applyFill="1" applyBorder="1" applyAlignment="1" applyProtection="1">
      <alignment horizontal="right" vertical="center"/>
      <protection/>
    </xf>
    <xf numFmtId="0" fontId="253" fillId="49" borderId="51" xfId="66" applyFont="1" applyFill="1" applyBorder="1" applyAlignment="1" applyProtection="1">
      <alignment horizontal="center" vertical="center" wrapText="1"/>
      <protection/>
    </xf>
    <xf numFmtId="3" fontId="253" fillId="49" borderId="89" xfId="58" applyNumberFormat="1" applyFont="1" applyFill="1" applyBorder="1" applyAlignment="1" applyProtection="1">
      <alignment vertical="center"/>
      <protection/>
    </xf>
    <xf numFmtId="3" fontId="252" fillId="49" borderId="49" xfId="58" applyNumberFormat="1" applyFont="1" applyFill="1" applyBorder="1" applyAlignment="1" applyProtection="1">
      <alignment vertical="center"/>
      <protection/>
    </xf>
    <xf numFmtId="3" fontId="252" fillId="49" borderId="50" xfId="58" applyNumberFormat="1" applyFont="1" applyFill="1" applyBorder="1" applyAlignment="1" applyProtection="1">
      <alignment vertical="center"/>
      <protection/>
    </xf>
    <xf numFmtId="3" fontId="252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58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8" fillId="51" borderId="99" xfId="58" applyFont="1" applyFill="1" applyBorder="1" applyAlignment="1" applyProtection="1" quotePrefix="1">
      <alignment horizontal="center" vertical="center" wrapText="1"/>
      <protection/>
    </xf>
    <xf numFmtId="1" fontId="8" fillId="39" borderId="23" xfId="58" applyNumberFormat="1" applyFont="1" applyFill="1" applyBorder="1" applyAlignment="1" applyProtection="1">
      <alignment horizontal="center" vertical="center" wrapText="1"/>
      <protection/>
    </xf>
    <xf numFmtId="1" fontId="8" fillId="39" borderId="92" xfId="58" applyNumberFormat="1" applyFont="1" applyFill="1" applyBorder="1" applyAlignment="1" applyProtection="1">
      <alignment horizontal="center" vertical="center" wrapText="1"/>
      <protection/>
    </xf>
    <xf numFmtId="1" fontId="8" fillId="39" borderId="22" xfId="58" applyNumberFormat="1" applyFont="1" applyFill="1" applyBorder="1" applyAlignment="1" applyProtection="1">
      <alignment horizontal="center" vertical="center" wrapText="1"/>
      <protection/>
    </xf>
    <xf numFmtId="0" fontId="50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6" fillId="39" borderId="100" xfId="58" applyNumberFormat="1" applyFont="1" applyFill="1" applyBorder="1" applyAlignment="1" quotePrefix="1">
      <alignment horizontal="center" vertical="center"/>
      <protection/>
    </xf>
    <xf numFmtId="3" fontId="47" fillId="39" borderId="94" xfId="58" applyNumberFormat="1" applyFont="1" applyFill="1" applyBorder="1" applyAlignment="1" quotePrefix="1">
      <alignment horizontal="center" vertical="center"/>
      <protection/>
    </xf>
    <xf numFmtId="3" fontId="47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95" xfId="58" applyNumberFormat="1" applyFont="1" applyFill="1" applyBorder="1" applyAlignment="1" applyProtection="1" quotePrefix="1">
      <alignment horizontal="center" vertical="center"/>
      <protection/>
    </xf>
    <xf numFmtId="3" fontId="24" fillId="39" borderId="100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8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7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8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3" fillId="39" borderId="103" xfId="62" applyFont="1" applyFill="1" applyBorder="1" applyProtection="1">
      <alignment/>
      <protection/>
    </xf>
    <xf numFmtId="188" fontId="263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4" fillId="52" borderId="104" xfId="58" applyFont="1" applyFill="1" applyBorder="1" applyAlignment="1" applyProtection="1" quotePrefix="1">
      <alignment vertical="center"/>
      <protection/>
    </xf>
    <xf numFmtId="0" fontId="265" fillId="52" borderId="105" xfId="58" applyFont="1" applyFill="1" applyBorder="1" applyAlignment="1" applyProtection="1">
      <alignment horizontal="center" vertical="center"/>
      <protection/>
    </xf>
    <xf numFmtId="0" fontId="264" fillId="52" borderId="106" xfId="58" applyFont="1" applyFill="1" applyBorder="1" applyAlignment="1" applyProtection="1" quotePrefix="1">
      <alignment horizontal="center" vertical="center" wrapText="1"/>
      <protection/>
    </xf>
    <xf numFmtId="0" fontId="266" fillId="52" borderId="14" xfId="58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58" applyFont="1" applyFill="1" applyBorder="1" applyAlignment="1" applyProtection="1">
      <alignment horizontal="center" vertical="center"/>
      <protection/>
    </xf>
    <xf numFmtId="0" fontId="268" fillId="52" borderId="17" xfId="58" applyFont="1" applyFill="1" applyBorder="1" applyAlignment="1" applyProtection="1" quotePrefix="1">
      <alignment horizontal="center" vertical="center"/>
      <protection/>
    </xf>
    <xf numFmtId="0" fontId="268" fillId="52" borderId="12" xfId="58" applyFont="1" applyFill="1" applyBorder="1" applyAlignment="1" applyProtection="1">
      <alignment horizontal="center" vertical="center"/>
      <protection/>
    </xf>
    <xf numFmtId="0" fontId="8" fillId="39" borderId="98" xfId="66" applyFont="1" applyFill="1" applyBorder="1" applyAlignment="1" applyProtection="1">
      <alignment horizontal="center" vertical="center" wrapText="1"/>
      <protection/>
    </xf>
    <xf numFmtId="1" fontId="264" fillId="39" borderId="23" xfId="58" applyNumberFormat="1" applyFont="1" applyFill="1" applyBorder="1" applyAlignment="1" applyProtection="1">
      <alignment horizontal="center" vertical="center" wrapText="1"/>
      <protection/>
    </xf>
    <xf numFmtId="1" fontId="264" fillId="39" borderId="92" xfId="58" applyNumberFormat="1" applyFont="1" applyFill="1" applyBorder="1" applyAlignment="1" applyProtection="1">
      <alignment horizontal="center" vertical="center" wrapText="1"/>
      <protection/>
    </xf>
    <xf numFmtId="1" fontId="264" fillId="39" borderId="22" xfId="58" applyNumberFormat="1" applyFont="1" applyFill="1" applyBorder="1" applyAlignment="1" applyProtection="1">
      <alignment horizontal="center" vertical="center" wrapText="1"/>
      <protection/>
    </xf>
    <xf numFmtId="0" fontId="269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5" fillId="39" borderId="0" xfId="58" applyFont="1" applyFill="1" applyBorder="1" applyAlignment="1" applyProtection="1">
      <alignment horizontal="left" vertical="center" wrapText="1"/>
      <protection/>
    </xf>
    <xf numFmtId="179" fontId="264" fillId="4" borderId="40" xfId="66" applyNumberFormat="1" applyFont="1" applyFill="1" applyBorder="1" applyAlignment="1" quotePrefix="1">
      <alignment horizontal="right" vertical="center"/>
      <protection/>
    </xf>
    <xf numFmtId="3" fontId="264" fillId="4" borderId="61" xfId="58" applyNumberFormat="1" applyFont="1" applyFill="1" applyBorder="1" applyAlignment="1" applyProtection="1">
      <alignment vertical="center"/>
      <protection/>
    </xf>
    <xf numFmtId="3" fontId="265" fillId="4" borderId="17" xfId="58" applyNumberFormat="1" applyFont="1" applyFill="1" applyBorder="1" applyAlignment="1">
      <alignment vertical="center"/>
      <protection/>
    </xf>
    <xf numFmtId="3" fontId="265" fillId="4" borderId="12" xfId="58" applyNumberFormat="1" applyFont="1" applyFill="1" applyBorder="1" applyAlignment="1" applyProtection="1">
      <alignment vertical="center"/>
      <protection/>
    </xf>
    <xf numFmtId="3" fontId="265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0" fillId="53" borderId="30" xfId="58" applyNumberFormat="1" applyFont="1" applyFill="1" applyBorder="1" applyAlignment="1" applyProtection="1">
      <alignment horizontal="center" vertical="center"/>
      <protection/>
    </xf>
    <xf numFmtId="186" fontId="240" fillId="53" borderId="34" xfId="58" applyNumberFormat="1" applyFont="1" applyFill="1" applyBorder="1" applyAlignment="1" applyProtection="1">
      <alignment horizontal="center" vertical="center"/>
      <protection/>
    </xf>
    <xf numFmtId="186" fontId="240" fillId="53" borderId="44" xfId="58" applyNumberFormat="1" applyFont="1" applyFill="1" applyBorder="1" applyAlignment="1" applyProtection="1">
      <alignment horizontal="center" vertical="center"/>
      <protection/>
    </xf>
    <xf numFmtId="3" fontId="265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13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5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13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0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13" fillId="39" borderId="80" xfId="58" applyNumberFormat="1" applyFont="1" applyFill="1" applyBorder="1" applyAlignment="1" applyProtection="1">
      <alignment horizontal="right" vertical="center"/>
      <protection locked="0"/>
    </xf>
    <xf numFmtId="3" fontId="13" fillId="39" borderId="77" xfId="58" applyNumberFormat="1" applyFont="1" applyFill="1" applyBorder="1" applyAlignment="1" applyProtection="1">
      <alignment horizontal="right" vertical="center"/>
      <protection locked="0"/>
    </xf>
    <xf numFmtId="186" fontId="240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4" fillId="4" borderId="61" xfId="58" applyNumberFormat="1" applyFont="1" applyFill="1" applyBorder="1" applyAlignment="1" applyProtection="1">
      <alignment horizontal="right" vertical="center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/>
    </xf>
    <xf numFmtId="3" fontId="265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5" fillId="4" borderId="17" xfId="58" applyNumberFormat="1" applyFont="1" applyFill="1" applyBorder="1" applyAlignment="1" applyProtection="1">
      <alignment horizontal="right" vertical="center"/>
      <protection locked="0"/>
    </xf>
    <xf numFmtId="3" fontId="265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4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4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4" fillId="4" borderId="20" xfId="66" applyNumberFormat="1" applyFont="1" applyFill="1" applyBorder="1" applyAlignment="1" quotePrefix="1">
      <alignment horizontal="right" vertical="center"/>
      <protection/>
    </xf>
    <xf numFmtId="3" fontId="264" fillId="4" borderId="19" xfId="58" applyNumberFormat="1" applyFont="1" applyFill="1" applyBorder="1" applyAlignment="1" applyProtection="1">
      <alignment vertical="center"/>
      <protection/>
    </xf>
    <xf numFmtId="3" fontId="265" fillId="4" borderId="23" xfId="58" applyNumberFormat="1" applyFont="1" applyFill="1" applyBorder="1" applyAlignment="1" applyProtection="1">
      <alignment vertical="center"/>
      <protection/>
    </xf>
    <xf numFmtId="3" fontId="265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4" fillId="39" borderId="68" xfId="66" applyFont="1" applyFill="1" applyBorder="1" applyAlignment="1">
      <alignment horizontal="left" vertical="center" wrapText="1"/>
      <protection/>
    </xf>
    <xf numFmtId="0" fontId="14" fillId="39" borderId="32" xfId="66" applyFont="1" applyFill="1" applyBorder="1" applyAlignment="1">
      <alignment horizontal="left" vertical="center" wrapText="1"/>
      <protection/>
    </xf>
    <xf numFmtId="0" fontId="14" fillId="39" borderId="73" xfId="66" applyFont="1" applyFill="1" applyBorder="1" applyAlignment="1">
      <alignment horizontal="left" vertical="center" wrapText="1"/>
      <protection/>
    </xf>
    <xf numFmtId="3" fontId="13" fillId="39" borderId="65" xfId="58" applyNumberFormat="1" applyFont="1" applyFill="1" applyBorder="1" applyAlignment="1" applyProtection="1">
      <alignment horizontal="right" vertical="center"/>
      <protection locked="0"/>
    </xf>
    <xf numFmtId="3" fontId="13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4" fillId="39" borderId="41" xfId="66" applyFont="1" applyFill="1" applyBorder="1" applyAlignment="1">
      <alignment horizontal="left" vertical="center" wrapText="1"/>
      <protection/>
    </xf>
    <xf numFmtId="0" fontId="13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2" fillId="45" borderId="62" xfId="58" applyNumberFormat="1" applyFont="1" applyFill="1" applyBorder="1" applyAlignment="1" applyProtection="1">
      <alignment horizontal="center" vertical="center"/>
      <protection/>
    </xf>
    <xf numFmtId="186" fontId="232" fillId="45" borderId="64" xfId="58" applyNumberFormat="1" applyFont="1" applyFill="1" applyBorder="1" applyAlignment="1" applyProtection="1">
      <alignment horizontal="center" vertical="center"/>
      <protection/>
    </xf>
    <xf numFmtId="186" fontId="232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0" fillId="45" borderId="87" xfId="58" applyNumberFormat="1" applyFont="1" applyFill="1" applyBorder="1" applyAlignment="1" applyProtection="1">
      <alignment horizontal="center" vertical="center"/>
      <protection/>
    </xf>
    <xf numFmtId="186" fontId="240" fillId="45" borderId="84" xfId="58" applyNumberFormat="1" applyFont="1" applyFill="1" applyBorder="1" applyAlignment="1" applyProtection="1">
      <alignment horizontal="center" vertical="center"/>
      <protection/>
    </xf>
    <xf numFmtId="186" fontId="240" fillId="53" borderId="88" xfId="58" applyNumberFormat="1" applyFont="1" applyFill="1" applyBorder="1" applyAlignment="1" applyProtection="1">
      <alignment horizontal="center" vertical="center"/>
      <protection/>
    </xf>
    <xf numFmtId="186" fontId="240" fillId="53" borderId="39" xfId="58" applyNumberFormat="1" applyFont="1" applyFill="1" applyBorder="1" applyAlignment="1" applyProtection="1">
      <alignment horizontal="center" vertical="center"/>
      <protection/>
    </xf>
    <xf numFmtId="176" fontId="270" fillId="52" borderId="113" xfId="66" applyNumberFormat="1" applyFont="1" applyFill="1" applyBorder="1" applyAlignment="1">
      <alignment horizontal="right" vertical="center"/>
      <protection/>
    </xf>
    <xf numFmtId="179" fontId="268" fillId="52" borderId="50" xfId="66" applyNumberFormat="1" applyFont="1" applyFill="1" applyBorder="1" applyAlignment="1" quotePrefix="1">
      <alignment horizontal="right" vertical="center"/>
      <protection/>
    </xf>
    <xf numFmtId="0" fontId="264" fillId="52" borderId="114" xfId="66" applyFont="1" applyFill="1" applyBorder="1" applyAlignment="1">
      <alignment horizontal="center" vertical="center" wrapText="1"/>
      <protection/>
    </xf>
    <xf numFmtId="3" fontId="264" fillId="52" borderId="89" xfId="58" applyNumberFormat="1" applyFont="1" applyFill="1" applyBorder="1" applyAlignment="1" applyProtection="1">
      <alignment vertical="center"/>
      <protection/>
    </xf>
    <xf numFmtId="3" fontId="265" fillId="52" borderId="49" xfId="58" applyNumberFormat="1" applyFont="1" applyFill="1" applyBorder="1" applyAlignment="1">
      <alignment vertical="center"/>
      <protection/>
    </xf>
    <xf numFmtId="3" fontId="265" fillId="52" borderId="115" xfId="58" applyNumberFormat="1" applyFont="1" applyFill="1" applyBorder="1" applyAlignment="1">
      <alignment vertical="center"/>
      <protection/>
    </xf>
    <xf numFmtId="3" fontId="265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3" fillId="39" borderId="103" xfId="62" applyNumberFormat="1" applyFont="1" applyFill="1" applyBorder="1" applyProtection="1">
      <alignment/>
      <protection/>
    </xf>
    <xf numFmtId="188" fontId="271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2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3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4" fillId="48" borderId="12" xfId="58" applyFont="1" applyFill="1" applyBorder="1" applyAlignment="1" applyProtection="1">
      <alignment horizontal="center" vertical="center"/>
      <protection locked="0"/>
    </xf>
    <xf numFmtId="3" fontId="274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3" fillId="39" borderId="0" xfId="58" applyFont="1" applyFill="1" applyAlignment="1">
      <alignment vertical="center"/>
      <protection/>
    </xf>
    <xf numFmtId="0" fontId="273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8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32" borderId="12" xfId="58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58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32" borderId="13" xfId="0" applyFont="1" applyFill="1" applyBorder="1" applyAlignment="1" applyProtection="1">
      <alignment horizontal="center" vertical="center" wrapText="1"/>
      <protection/>
    </xf>
    <xf numFmtId="0" fontId="73" fillId="32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5" fillId="32" borderId="62" xfId="0" applyNumberFormat="1" applyFont="1" applyFill="1" applyBorder="1" applyAlignment="1" applyProtection="1">
      <alignment/>
      <protection/>
    </xf>
    <xf numFmtId="3" fontId="74" fillId="32" borderId="62" xfId="0" applyNumberFormat="1" applyFont="1" applyFill="1" applyBorder="1" applyAlignment="1" applyProtection="1">
      <alignment/>
      <protection/>
    </xf>
    <xf numFmtId="3" fontId="74" fillId="32" borderId="29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/>
      <protection/>
    </xf>
    <xf numFmtId="3" fontId="74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5" fillId="32" borderId="64" xfId="0" applyNumberFormat="1" applyFont="1" applyFill="1" applyBorder="1" applyAlignment="1" applyProtection="1">
      <alignment/>
      <protection/>
    </xf>
    <xf numFmtId="3" fontId="74" fillId="32" borderId="64" xfId="0" applyNumberFormat="1" applyFont="1" applyFill="1" applyBorder="1" applyAlignment="1" applyProtection="1">
      <alignment/>
      <protection/>
    </xf>
    <xf numFmtId="3" fontId="74" fillId="32" borderId="33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/>
      <protection/>
    </xf>
    <xf numFmtId="3" fontId="74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5" fillId="32" borderId="63" xfId="0" applyNumberFormat="1" applyFont="1" applyFill="1" applyBorder="1" applyAlignment="1" applyProtection="1">
      <alignment/>
      <protection/>
    </xf>
    <xf numFmtId="3" fontId="74" fillId="32" borderId="63" xfId="0" applyNumberFormat="1" applyFont="1" applyFill="1" applyBorder="1" applyAlignment="1" applyProtection="1">
      <alignment/>
      <protection/>
    </xf>
    <xf numFmtId="3" fontId="74" fillId="32" borderId="42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/>
      <protection/>
    </xf>
    <xf numFmtId="3" fontId="74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58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42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32" borderId="96" xfId="0" applyNumberFormat="1" applyFont="1" applyFill="1" applyBorder="1" applyAlignment="1" applyProtection="1">
      <alignment/>
      <protection/>
    </xf>
    <xf numFmtId="187" fontId="29" fillId="32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32" borderId="49" xfId="0" applyNumberFormat="1" applyFont="1" applyFill="1" applyBorder="1" applyAlignment="1" applyProtection="1">
      <alignment horizontal="right"/>
      <protection/>
    </xf>
    <xf numFmtId="187" fontId="29" fillId="32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39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0" fillId="32" borderId="0" xfId="64" applyFont="1" applyFill="1" applyProtection="1">
      <alignment/>
      <protection/>
    </xf>
    <xf numFmtId="0" fontId="238" fillId="32" borderId="0" xfId="61" applyFont="1" applyFill="1" applyAlignment="1" applyProtection="1">
      <alignment horizontal="center" vertical="center"/>
      <protection/>
    </xf>
    <xf numFmtId="0" fontId="281" fillId="32" borderId="0" xfId="70" applyFont="1" applyFill="1" applyBorder="1" applyAlignment="1" applyProtection="1">
      <alignment horizontal="left"/>
      <protection/>
    </xf>
    <xf numFmtId="0" fontId="239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37" fillId="32" borderId="0" xfId="0" applyNumberFormat="1" applyFont="1" applyFill="1" applyBorder="1" applyAlignment="1" applyProtection="1">
      <alignment horizontal="left"/>
      <protection/>
    </xf>
    <xf numFmtId="0" fontId="238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5" fontId="282" fillId="39" borderId="12" xfId="64" applyNumberFormat="1" applyFont="1" applyFill="1" applyBorder="1" applyAlignment="1" applyProtection="1">
      <alignment horizontal="center" vertical="center"/>
      <protection/>
    </xf>
    <xf numFmtId="184" fontId="274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13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4" fillId="32" borderId="0" xfId="58" applyFont="1" applyFill="1" applyBorder="1" applyAlignment="1" applyProtection="1" quotePrefix="1">
      <alignment/>
      <protection/>
    </xf>
    <xf numFmtId="0" fontId="283" fillId="32" borderId="0" xfId="61" applyFont="1" applyFill="1" applyBorder="1" applyAlignment="1" applyProtection="1">
      <alignment horizontal="right"/>
      <protection/>
    </xf>
    <xf numFmtId="0" fontId="274" fillId="32" borderId="0" xfId="64" applyFont="1" applyFill="1" applyBorder="1" applyAlignment="1" applyProtection="1">
      <alignment horizontal="right"/>
      <protection/>
    </xf>
    <xf numFmtId="184" fontId="284" fillId="39" borderId="12" xfId="70" applyNumberFormat="1" applyFont="1" applyFill="1" applyBorder="1" applyAlignment="1" applyProtection="1">
      <alignment horizontal="center" vertical="center"/>
      <protection/>
    </xf>
    <xf numFmtId="0" fontId="282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5" fillId="32" borderId="0" xfId="64" applyFont="1" applyFill="1" applyBorder="1" applyAlignment="1" applyProtection="1">
      <alignment horizontal="center"/>
      <protection/>
    </xf>
    <xf numFmtId="187" fontId="286" fillId="32" borderId="0" xfId="71" applyNumberFormat="1" applyFont="1" applyFill="1" applyBorder="1" applyAlignment="1" applyProtection="1">
      <alignment/>
      <protection/>
    </xf>
    <xf numFmtId="38" fontId="286" fillId="32" borderId="0" xfId="71" applyNumberFormat="1" applyFont="1" applyFill="1" applyBorder="1" applyProtection="1">
      <alignment/>
      <protection/>
    </xf>
    <xf numFmtId="0" fontId="286" fillId="32" borderId="0" xfId="71" applyNumberFormat="1" applyFont="1" applyFill="1" applyAlignment="1" applyProtection="1">
      <alignment/>
      <protection/>
    </xf>
    <xf numFmtId="0" fontId="283" fillId="32" borderId="0" xfId="61" applyFont="1" applyFill="1" applyBorder="1" applyAlignment="1" applyProtection="1" quotePrefix="1">
      <alignment horizontal="left"/>
      <protection/>
    </xf>
    <xf numFmtId="0" fontId="287" fillId="32" borderId="0" xfId="61" applyFont="1" applyFill="1" applyBorder="1" applyAlignment="1" applyProtection="1">
      <alignment/>
      <protection/>
    </xf>
    <xf numFmtId="177" fontId="288" fillId="39" borderId="12" xfId="58" applyNumberFormat="1" applyFont="1" applyFill="1" applyBorder="1" applyAlignment="1" applyProtection="1">
      <alignment horizontal="center" vertical="center"/>
      <protection/>
    </xf>
    <xf numFmtId="0" fontId="289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5" fillId="32" borderId="56" xfId="61" applyFont="1" applyFill="1" applyBorder="1" applyProtection="1">
      <alignment/>
      <protection/>
    </xf>
    <xf numFmtId="176" fontId="45" fillId="32" borderId="0" xfId="61" applyNumberFormat="1" applyFont="1" applyFill="1" applyBorder="1" applyProtection="1">
      <alignment/>
      <protection/>
    </xf>
    <xf numFmtId="0" fontId="45" fillId="32" borderId="56" xfId="61" applyNumberFormat="1" applyFont="1" applyFill="1" applyBorder="1" applyProtection="1">
      <alignment/>
      <protection/>
    </xf>
    <xf numFmtId="176" fontId="45" fillId="32" borderId="0" xfId="61" applyNumberFormat="1" applyFont="1" applyFill="1" applyBorder="1" applyAlignment="1" applyProtection="1">
      <alignment horizontal="left"/>
      <protection/>
    </xf>
    <xf numFmtId="193" fontId="45" fillId="39" borderId="104" xfId="61" applyNumberFormat="1" applyFont="1" applyFill="1" applyBorder="1" applyAlignment="1" applyProtection="1" quotePrefix="1">
      <alignment horizontal="center"/>
      <protection/>
    </xf>
    <xf numFmtId="193" fontId="45" fillId="39" borderId="105" xfId="61" applyNumberFormat="1" applyFont="1" applyFill="1" applyBorder="1" applyAlignment="1" applyProtection="1" quotePrefix="1">
      <alignment horizontal="center"/>
      <protection/>
    </xf>
    <xf numFmtId="193" fontId="45" fillId="39" borderId="106" xfId="61" applyNumberFormat="1" applyFont="1" applyFill="1" applyBorder="1" applyAlignment="1" applyProtection="1" quotePrefix="1">
      <alignment horizontal="center"/>
      <protection/>
    </xf>
    <xf numFmtId="193" fontId="255" fillId="42" borderId="126" xfId="61" applyNumberFormat="1" applyFont="1" applyFill="1" applyBorder="1" applyAlignment="1" applyProtection="1" quotePrefix="1">
      <alignment horizontal="center" wrapText="1"/>
      <protection/>
    </xf>
    <xf numFmtId="193" fontId="254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61" applyNumberFormat="1" applyFont="1" applyFill="1" applyBorder="1" applyAlignment="1" applyProtection="1" quotePrefix="1">
      <alignment horizontal="center" wrapText="1"/>
      <protection/>
    </xf>
    <xf numFmtId="193" fontId="45" fillId="39" borderId="136" xfId="61" applyNumberFormat="1" applyFont="1" applyFill="1" applyBorder="1" applyAlignment="1" applyProtection="1" quotePrefix="1">
      <alignment horizontal="center" wrapText="1"/>
      <protection/>
    </xf>
    <xf numFmtId="176" fontId="45" fillId="32" borderId="26" xfId="61" applyNumberFormat="1" applyFont="1" applyFill="1" applyBorder="1" applyAlignment="1" applyProtection="1">
      <alignment horizontal="center" vertical="center" wrapText="1"/>
      <protection/>
    </xf>
    <xf numFmtId="0" fontId="73" fillId="39" borderId="126" xfId="61" applyNumberFormat="1" applyFont="1" applyFill="1" applyBorder="1" applyAlignment="1" applyProtection="1" quotePrefix="1">
      <alignment horizontal="center" wrapText="1"/>
      <protection/>
    </xf>
    <xf numFmtId="0" fontId="45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31" xfId="61" applyFont="1" applyFill="1" applyBorder="1" applyAlignment="1" applyProtection="1" quotePrefix="1">
      <alignment horizontal="left" vertical="top"/>
      <protection/>
    </xf>
    <xf numFmtId="0" fontId="46" fillId="39" borderId="56" xfId="61" applyFont="1" applyFill="1" applyBorder="1" applyAlignment="1" applyProtection="1" quotePrefix="1">
      <alignment horizontal="center" vertical="top"/>
      <protection/>
    </xf>
    <xf numFmtId="0" fontId="46" fillId="39" borderId="57" xfId="61" applyFont="1" applyFill="1" applyBorder="1" applyAlignment="1" applyProtection="1" quotePrefix="1">
      <alignment horizontal="center" vertical="top"/>
      <protection/>
    </xf>
    <xf numFmtId="194" fontId="255" fillId="42" borderId="132" xfId="61" applyNumberFormat="1" applyFont="1" applyFill="1" applyBorder="1" applyAlignment="1" applyProtection="1" quotePrefix="1">
      <alignment horizontal="center"/>
      <protection/>
    </xf>
    <xf numFmtId="177" fontId="292" fillId="42" borderId="132" xfId="61" applyNumberFormat="1" applyFont="1" applyFill="1" applyBorder="1" applyAlignment="1" applyProtection="1" quotePrefix="1">
      <alignment horizontal="center"/>
      <protection/>
    </xf>
    <xf numFmtId="194" fontId="238" fillId="61" borderId="132" xfId="61" applyNumberFormat="1" applyFont="1" applyFill="1" applyBorder="1" applyAlignment="1" applyProtection="1" quotePrefix="1">
      <alignment horizontal="center"/>
      <protection/>
    </xf>
    <xf numFmtId="177" fontId="236" fillId="61" borderId="132" xfId="61" applyNumberFormat="1" applyFont="1" applyFill="1" applyBorder="1" applyAlignment="1" applyProtection="1" quotePrefix="1">
      <alignment horizontal="center"/>
      <protection/>
    </xf>
    <xf numFmtId="177" fontId="38" fillId="32" borderId="0" xfId="61" applyNumberFormat="1" applyFont="1" applyFill="1" applyAlignment="1" applyProtection="1">
      <alignment horizontal="right"/>
      <protection/>
    </xf>
    <xf numFmtId="177" fontId="291" fillId="62" borderId="132" xfId="61" applyNumberFormat="1" applyFont="1" applyFill="1" applyBorder="1" applyAlignment="1" applyProtection="1" quotePrefix="1">
      <alignment horizontal="center"/>
      <protection/>
    </xf>
    <xf numFmtId="177" fontId="45" fillId="39" borderId="137" xfId="61" applyNumberFormat="1" applyFont="1" applyFill="1" applyBorder="1" applyAlignment="1" applyProtection="1" quotePrefix="1">
      <alignment horizontal="center"/>
      <protection/>
    </xf>
    <xf numFmtId="0" fontId="45" fillId="32" borderId="26" xfId="61" applyFont="1" applyFill="1" applyBorder="1" applyAlignment="1" applyProtection="1">
      <alignment horizontal="center"/>
      <protection/>
    </xf>
    <xf numFmtId="194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5" fillId="39" borderId="61" xfId="61" applyFont="1" applyFill="1" applyBorder="1" applyAlignment="1" applyProtection="1" quotePrefix="1">
      <alignment horizontal="center"/>
      <protection/>
    </xf>
    <xf numFmtId="0" fontId="45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5" fillId="39" borderId="61" xfId="61" applyNumberFormat="1" applyFont="1" applyFill="1" applyBorder="1" applyAlignment="1" applyProtection="1" quotePrefix="1">
      <alignment horizontal="center"/>
      <protection/>
    </xf>
    <xf numFmtId="0" fontId="61" fillId="39" borderId="40" xfId="61" applyFont="1" applyFill="1" applyBorder="1" applyAlignment="1" applyProtection="1" quotePrefix="1">
      <alignment horizontal="left"/>
      <protection/>
    </xf>
    <xf numFmtId="0" fontId="61" fillId="39" borderId="25" xfId="61" applyFont="1" applyFill="1" applyBorder="1" applyAlignment="1" applyProtection="1" quotePrefix="1">
      <alignment horizontal="left"/>
      <protection/>
    </xf>
    <xf numFmtId="0" fontId="61" fillId="39" borderId="98" xfId="61" applyFont="1" applyFill="1" applyBorder="1" applyAlignment="1" applyProtection="1" quotePrefix="1">
      <alignment horizontal="left"/>
      <protection/>
    </xf>
    <xf numFmtId="0" fontId="293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5" fontId="29" fillId="39" borderId="100" xfId="61" applyNumberFormat="1" applyFont="1" applyFill="1" applyBorder="1" applyAlignment="1" applyProtection="1">
      <alignment/>
      <protection/>
    </xf>
    <xf numFmtId="195" fontId="45" fillId="39" borderId="100" xfId="61" applyNumberFormat="1" applyFont="1" applyFill="1" applyBorder="1" applyAlignment="1" applyProtection="1">
      <alignment/>
      <protection/>
    </xf>
    <xf numFmtId="195" fontId="38" fillId="32" borderId="0" xfId="61" applyNumberFormat="1" applyFont="1" applyFill="1" applyAlignment="1" applyProtection="1">
      <alignment horizontal="right"/>
      <protection/>
    </xf>
    <xf numFmtId="195" fontId="29" fillId="39" borderId="139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9" fillId="39" borderId="82" xfId="61" applyNumberFormat="1" applyFont="1" applyFill="1" applyBorder="1" applyAlignment="1" applyProtection="1">
      <alignment/>
      <protection/>
    </xf>
    <xf numFmtId="195" fontId="45" fillId="39" borderId="82" xfId="61" applyNumberFormat="1" applyFont="1" applyFill="1" applyBorder="1" applyAlignment="1" applyProtection="1">
      <alignment/>
      <protection/>
    </xf>
    <xf numFmtId="195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9" fillId="39" borderId="129" xfId="61" applyNumberFormat="1" applyFont="1" applyFill="1" applyBorder="1" applyAlignment="1" applyProtection="1">
      <alignment/>
      <protection/>
    </xf>
    <xf numFmtId="195" fontId="45" fillId="39" borderId="129" xfId="61" applyNumberFormat="1" applyFont="1" applyFill="1" applyBorder="1" applyAlignment="1" applyProtection="1">
      <alignment/>
      <protection/>
    </xf>
    <xf numFmtId="195" fontId="45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9" fillId="39" borderId="64" xfId="61" applyNumberFormat="1" applyFont="1" applyFill="1" applyBorder="1" applyAlignment="1" applyProtection="1">
      <alignment/>
      <protection/>
    </xf>
    <xf numFmtId="195" fontId="45" fillId="39" borderId="64" xfId="61" applyNumberFormat="1" applyFont="1" applyFill="1" applyBorder="1" applyAlignment="1" applyProtection="1">
      <alignment/>
      <protection/>
    </xf>
    <xf numFmtId="195" fontId="45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9" fillId="39" borderId="66" xfId="61" applyNumberFormat="1" applyFont="1" applyFill="1" applyBorder="1" applyAlignment="1" applyProtection="1">
      <alignment/>
      <protection/>
    </xf>
    <xf numFmtId="195" fontId="45" fillId="39" borderId="66" xfId="61" applyNumberFormat="1" applyFont="1" applyFill="1" applyBorder="1" applyAlignment="1" applyProtection="1">
      <alignment/>
      <protection/>
    </xf>
    <xf numFmtId="195" fontId="45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8" xfId="71" applyNumberFormat="1" applyFont="1" applyFill="1" applyBorder="1" applyAlignment="1" applyProtection="1">
      <alignment/>
      <protection/>
    </xf>
    <xf numFmtId="195" fontId="29" fillId="32" borderId="61" xfId="61" applyNumberFormat="1" applyFont="1" applyFill="1" applyBorder="1" applyAlignment="1" applyProtection="1">
      <alignment/>
      <protection/>
    </xf>
    <xf numFmtId="195" fontId="45" fillId="32" borderId="61" xfId="61" applyNumberFormat="1" applyFont="1" applyFill="1" applyBorder="1" applyAlignment="1" applyProtection="1">
      <alignment/>
      <protection/>
    </xf>
    <xf numFmtId="195" fontId="45" fillId="32" borderId="138" xfId="61" applyNumberFormat="1" applyFont="1" applyFill="1" applyBorder="1" applyAlignment="1" applyProtection="1">
      <alignment/>
      <protection/>
    </xf>
    <xf numFmtId="195" fontId="45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5" fontId="45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9" fillId="45" borderId="100" xfId="61" applyNumberFormat="1" applyFont="1" applyFill="1" applyBorder="1" applyAlignment="1" applyProtection="1">
      <alignment/>
      <protection/>
    </xf>
    <xf numFmtId="195" fontId="45" fillId="45" borderId="100" xfId="61" applyNumberFormat="1" applyFont="1" applyFill="1" applyBorder="1" applyAlignment="1" applyProtection="1">
      <alignment/>
      <protection/>
    </xf>
    <xf numFmtId="195" fontId="45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9" fillId="45" borderId="129" xfId="61" applyNumberFormat="1" applyFont="1" applyFill="1" applyBorder="1" applyAlignment="1" applyProtection="1">
      <alignment/>
      <protection/>
    </xf>
    <xf numFmtId="195" fontId="45" fillId="45" borderId="129" xfId="61" applyNumberFormat="1" applyFont="1" applyFill="1" applyBorder="1" applyAlignment="1" applyProtection="1">
      <alignment/>
      <protection/>
    </xf>
    <xf numFmtId="195" fontId="45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9" fillId="45" borderId="64" xfId="61" applyNumberFormat="1" applyFont="1" applyFill="1" applyBorder="1" applyAlignment="1" applyProtection="1">
      <alignment/>
      <protection/>
    </xf>
    <xf numFmtId="195" fontId="45" fillId="45" borderId="64" xfId="61" applyNumberFormat="1" applyFont="1" applyFill="1" applyBorder="1" applyAlignment="1" applyProtection="1">
      <alignment/>
      <protection/>
    </xf>
    <xf numFmtId="195" fontId="45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9" fillId="45" borderId="66" xfId="61" applyNumberFormat="1" applyFont="1" applyFill="1" applyBorder="1" applyAlignment="1" applyProtection="1">
      <alignment/>
      <protection/>
    </xf>
    <xf numFmtId="195" fontId="45" fillId="45" borderId="66" xfId="61" applyNumberFormat="1" applyFont="1" applyFill="1" applyBorder="1" applyAlignment="1" applyProtection="1">
      <alignment/>
      <protection/>
    </xf>
    <xf numFmtId="195" fontId="45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3" fillId="45" borderId="62" xfId="61" applyNumberFormat="1" applyFont="1" applyFill="1" applyBorder="1" applyAlignment="1" applyProtection="1">
      <alignment/>
      <protection/>
    </xf>
    <xf numFmtId="195" fontId="77" fillId="45" borderId="62" xfId="61" applyNumberFormat="1" applyFont="1" applyFill="1" applyBorder="1" applyAlignment="1" applyProtection="1">
      <alignment/>
      <protection/>
    </xf>
    <xf numFmtId="195" fontId="77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3" fillId="45" borderId="64" xfId="61" applyNumberFormat="1" applyFont="1" applyFill="1" applyBorder="1" applyAlignment="1" applyProtection="1">
      <alignment/>
      <protection/>
    </xf>
    <xf numFmtId="195" fontId="77" fillId="45" borderId="64" xfId="61" applyNumberFormat="1" applyFont="1" applyFill="1" applyBorder="1" applyAlignment="1" applyProtection="1">
      <alignment/>
      <protection/>
    </xf>
    <xf numFmtId="195" fontId="77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3" fillId="45" borderId="63" xfId="61" applyNumberFormat="1" applyFont="1" applyFill="1" applyBorder="1" applyAlignment="1" applyProtection="1">
      <alignment/>
      <protection/>
    </xf>
    <xf numFmtId="195" fontId="77" fillId="45" borderId="63" xfId="61" applyNumberFormat="1" applyFont="1" applyFill="1" applyBorder="1" applyAlignment="1" applyProtection="1">
      <alignment/>
      <protection/>
    </xf>
    <xf numFmtId="195" fontId="77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8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left"/>
      <protection/>
    </xf>
    <xf numFmtId="0" fontId="45" fillId="42" borderId="151" xfId="61" applyFont="1" applyFill="1" applyBorder="1" applyAlignment="1" applyProtection="1">
      <alignment horizontal="left"/>
      <protection/>
    </xf>
    <xf numFmtId="0" fontId="45" fillId="42" borderId="152" xfId="61" applyFont="1" applyFill="1" applyBorder="1" applyAlignment="1" applyProtection="1">
      <alignment horizontal="left"/>
      <protection/>
    </xf>
    <xf numFmtId="195" fontId="29" fillId="42" borderId="130" xfId="61" applyNumberFormat="1" applyFont="1" applyFill="1" applyBorder="1" applyAlignment="1" applyProtection="1">
      <alignment/>
      <protection/>
    </xf>
    <xf numFmtId="195" fontId="45" fillId="42" borderId="130" xfId="61" applyNumberFormat="1" applyFont="1" applyFill="1" applyBorder="1" applyAlignment="1" applyProtection="1">
      <alignment/>
      <protection/>
    </xf>
    <xf numFmtId="195" fontId="45" fillId="42" borderId="153" xfId="61" applyNumberFormat="1" applyFont="1" applyFill="1" applyBorder="1" applyAlignment="1" applyProtection="1">
      <alignment/>
      <protection/>
    </xf>
    <xf numFmtId="195" fontId="45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8" xfId="71" applyNumberFormat="1" applyFont="1" applyFill="1" applyBorder="1" applyAlignment="1" applyProtection="1">
      <alignment/>
      <protection/>
    </xf>
    <xf numFmtId="195" fontId="29" fillId="48" borderId="61" xfId="61" applyNumberFormat="1" applyFont="1" applyFill="1" applyBorder="1" applyAlignment="1" applyProtection="1">
      <alignment/>
      <protection/>
    </xf>
    <xf numFmtId="195" fontId="45" fillId="48" borderId="61" xfId="61" applyNumberFormat="1" applyFont="1" applyFill="1" applyBorder="1" applyAlignment="1" applyProtection="1">
      <alignment/>
      <protection/>
    </xf>
    <xf numFmtId="195" fontId="45" fillId="48" borderId="138" xfId="61" applyNumberFormat="1" applyFont="1" applyFill="1" applyBorder="1" applyAlignment="1" applyProtection="1">
      <alignment/>
      <protection/>
    </xf>
    <xf numFmtId="195" fontId="29" fillId="39" borderId="63" xfId="61" applyNumberFormat="1" applyFont="1" applyFill="1" applyBorder="1" applyAlignment="1" applyProtection="1">
      <alignment/>
      <protection/>
    </xf>
    <xf numFmtId="195" fontId="45" fillId="39" borderId="63" xfId="61" applyNumberFormat="1" applyFont="1" applyFill="1" applyBorder="1" applyAlignment="1" applyProtection="1">
      <alignment/>
      <protection/>
    </xf>
    <xf numFmtId="195" fontId="45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8" xfId="71" applyNumberFormat="1" applyFont="1" applyFill="1" applyBorder="1" applyAlignment="1" applyProtection="1">
      <alignment/>
      <protection/>
    </xf>
    <xf numFmtId="195" fontId="73" fillId="45" borderId="19" xfId="61" applyNumberFormat="1" applyFont="1" applyFill="1" applyBorder="1" applyAlignment="1" applyProtection="1">
      <alignment/>
      <protection/>
    </xf>
    <xf numFmtId="195" fontId="77" fillId="45" borderId="19" xfId="61" applyNumberFormat="1" applyFont="1" applyFill="1" applyBorder="1" applyAlignment="1" applyProtection="1">
      <alignment/>
      <protection/>
    </xf>
    <xf numFmtId="195" fontId="77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8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left"/>
      <protection/>
    </xf>
    <xf numFmtId="0" fontId="45" fillId="63" borderId="151" xfId="61" applyFont="1" applyFill="1" applyBorder="1" applyAlignment="1" applyProtection="1" quotePrefix="1">
      <alignment horizontal="left"/>
      <protection/>
    </xf>
    <xf numFmtId="0" fontId="45" fillId="63" borderId="152" xfId="61" applyFont="1" applyFill="1" applyBorder="1" applyAlignment="1" applyProtection="1" quotePrefix="1">
      <alignment horizontal="left"/>
      <protection/>
    </xf>
    <xf numFmtId="195" fontId="29" fillId="47" borderId="130" xfId="61" applyNumberFormat="1" applyFont="1" applyFill="1" applyBorder="1" applyAlignment="1" applyProtection="1">
      <alignment/>
      <protection/>
    </xf>
    <xf numFmtId="195" fontId="45" fillId="47" borderId="130" xfId="61" applyNumberFormat="1" applyFont="1" applyFill="1" applyBorder="1" applyAlignment="1" applyProtection="1">
      <alignment/>
      <protection/>
    </xf>
    <xf numFmtId="195" fontId="45" fillId="63" borderId="130" xfId="61" applyNumberFormat="1" applyFont="1" applyFill="1" applyBorder="1" applyAlignment="1" applyProtection="1">
      <alignment/>
      <protection/>
    </xf>
    <xf numFmtId="195" fontId="45" fillId="63" borderId="153" xfId="61" applyNumberFormat="1" applyFont="1" applyFill="1" applyBorder="1" applyAlignment="1" applyProtection="1">
      <alignment/>
      <protection/>
    </xf>
    <xf numFmtId="176" fontId="29" fillId="32" borderId="0" xfId="61" applyNumberFormat="1" applyFont="1" applyFill="1" applyProtection="1">
      <alignment/>
      <protection/>
    </xf>
    <xf numFmtId="176" fontId="29" fillId="55" borderId="0" xfId="61" applyNumberFormat="1" applyFont="1" applyFill="1" applyBorder="1" applyProtection="1">
      <alignment/>
      <protection/>
    </xf>
    <xf numFmtId="176" fontId="45" fillId="55" borderId="0" xfId="61" applyNumberFormat="1" applyFont="1" applyFill="1" applyBorder="1" applyProtection="1">
      <alignment/>
      <protection/>
    </xf>
    <xf numFmtId="0" fontId="45" fillId="5" borderId="150" xfId="61" applyFont="1" applyFill="1" applyBorder="1" applyAlignment="1" applyProtection="1">
      <alignment horizontal="left"/>
      <protection/>
    </xf>
    <xf numFmtId="0" fontId="45" fillId="5" borderId="151" xfId="61" applyFont="1" applyFill="1" applyBorder="1" applyAlignment="1" applyProtection="1">
      <alignment horizontal="left"/>
      <protection/>
    </xf>
    <xf numFmtId="0" fontId="45" fillId="5" borderId="152" xfId="61" applyFont="1" applyFill="1" applyBorder="1" applyAlignment="1" applyProtection="1">
      <alignment horizontal="left"/>
      <protection/>
    </xf>
    <xf numFmtId="195" fontId="29" fillId="5" borderId="130" xfId="61" applyNumberFormat="1" applyFont="1" applyFill="1" applyBorder="1" applyAlignment="1" applyProtection="1">
      <alignment/>
      <protection/>
    </xf>
    <xf numFmtId="195" fontId="45" fillId="5" borderId="130" xfId="61" applyNumberFormat="1" applyFont="1" applyFill="1" applyBorder="1" applyAlignment="1" applyProtection="1">
      <alignment/>
      <protection/>
    </xf>
    <xf numFmtId="195" fontId="45" fillId="5" borderId="153" xfId="61" applyNumberFormat="1" applyFont="1" applyFill="1" applyBorder="1" applyAlignment="1" applyProtection="1">
      <alignment/>
      <protection/>
    </xf>
    <xf numFmtId="187" fontId="279" fillId="39" borderId="82" xfId="61" applyNumberFormat="1" applyFont="1" applyFill="1" applyBorder="1" applyAlignment="1" applyProtection="1" quotePrefix="1">
      <alignment/>
      <protection/>
    </xf>
    <xf numFmtId="187" fontId="278" fillId="39" borderId="82" xfId="61" applyNumberFormat="1" applyFont="1" applyFill="1" applyBorder="1" applyAlignment="1" applyProtection="1" quotePrefix="1">
      <alignment/>
      <protection/>
    </xf>
    <xf numFmtId="187" fontId="278" fillId="39" borderId="140" xfId="61" applyNumberFormat="1" applyFont="1" applyFill="1" applyBorder="1" applyAlignment="1" applyProtection="1" quotePrefix="1">
      <alignment/>
      <protection/>
    </xf>
    <xf numFmtId="1" fontId="45" fillId="32" borderId="0" xfId="61" applyNumberFormat="1" applyFont="1" applyFill="1" applyBorder="1" applyAlignment="1" applyProtection="1">
      <alignment horizontal="right"/>
      <protection/>
    </xf>
    <xf numFmtId="3" fontId="74" fillId="39" borderId="125" xfId="61" applyNumberFormat="1" applyFont="1" applyFill="1" applyBorder="1" applyAlignment="1" applyProtection="1">
      <alignment horizontal="center"/>
      <protection/>
    </xf>
    <xf numFmtId="3" fontId="74" fillId="39" borderId="47" xfId="61" applyNumberFormat="1" applyFont="1" applyFill="1" applyBorder="1" applyAlignment="1" applyProtection="1">
      <alignment horizontal="center"/>
      <protection/>
    </xf>
    <xf numFmtId="3" fontId="74" fillId="39" borderId="147" xfId="61" applyNumberFormat="1" applyFont="1" applyFill="1" applyBorder="1" applyAlignment="1" applyProtection="1">
      <alignment horizontal="center"/>
      <protection/>
    </xf>
    <xf numFmtId="0" fontId="46" fillId="42" borderId="154" xfId="61" applyFont="1" applyFill="1" applyBorder="1" applyAlignment="1" applyProtection="1">
      <alignment horizontal="left"/>
      <protection/>
    </xf>
    <xf numFmtId="0" fontId="46" fillId="42" borderId="155" xfId="61" applyFont="1" applyFill="1" applyBorder="1" applyAlignment="1" applyProtection="1">
      <alignment horizontal="left"/>
      <protection/>
    </xf>
    <xf numFmtId="0" fontId="46" fillId="42" borderId="156" xfId="61" applyFont="1" applyFill="1" applyBorder="1" applyAlignment="1" applyProtection="1">
      <alignment horizontal="left"/>
      <protection/>
    </xf>
    <xf numFmtId="195" fontId="29" fillId="42" borderId="101" xfId="61" applyNumberFormat="1" applyFont="1" applyFill="1" applyBorder="1" applyAlignment="1" applyProtection="1">
      <alignment/>
      <protection/>
    </xf>
    <xf numFmtId="195" fontId="45" fillId="42" borderId="101" xfId="61" applyNumberFormat="1" applyFont="1" applyFill="1" applyBorder="1" applyAlignment="1" applyProtection="1">
      <alignment/>
      <protection/>
    </xf>
    <xf numFmtId="195" fontId="45" fillId="42" borderId="157" xfId="61" applyNumberFormat="1" applyFont="1" applyFill="1" applyBorder="1" applyAlignment="1" applyProtection="1">
      <alignment/>
      <protection/>
    </xf>
    <xf numFmtId="195" fontId="29" fillId="32" borderId="0" xfId="61" applyNumberFormat="1" applyFont="1" applyFill="1" applyBorder="1" applyAlignment="1" applyProtection="1" quotePrefix="1">
      <alignment horizontal="right"/>
      <protection/>
    </xf>
    <xf numFmtId="187" fontId="46" fillId="42" borderId="113" xfId="61" applyNumberFormat="1" applyFont="1" applyFill="1" applyBorder="1" applyAlignment="1" applyProtection="1">
      <alignment horizontal="left"/>
      <protection/>
    </xf>
    <xf numFmtId="187" fontId="46" fillId="42" borderId="117" xfId="61" applyNumberFormat="1" applyFont="1" applyFill="1" applyBorder="1" applyAlignment="1" applyProtection="1">
      <alignment horizontal="left"/>
      <protection/>
    </xf>
    <xf numFmtId="187" fontId="46" fillId="42" borderId="114" xfId="61" applyNumberFormat="1" applyFont="1" applyFill="1" applyBorder="1" applyAlignment="1" applyProtection="1">
      <alignment horizontal="left"/>
      <protection/>
    </xf>
    <xf numFmtId="187" fontId="38" fillId="32" borderId="0" xfId="61" applyNumberFormat="1" applyFont="1" applyFill="1" applyAlignment="1" applyProtection="1">
      <alignment horizontal="right"/>
      <protection/>
    </xf>
    <xf numFmtId="195" fontId="29" fillId="42" borderId="89" xfId="61" applyNumberFormat="1" applyFont="1" applyFill="1" applyBorder="1" applyAlignment="1" applyProtection="1">
      <alignment/>
      <protection/>
    </xf>
    <xf numFmtId="195" fontId="45" fillId="42" borderId="89" xfId="61" applyNumberFormat="1" applyFont="1" applyFill="1" applyBorder="1" applyAlignment="1" applyProtection="1">
      <alignment/>
      <protection/>
    </xf>
    <xf numFmtId="195" fontId="45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9" fillId="63" borderId="130" xfId="61" applyNumberFormat="1" applyFont="1" applyFill="1" applyBorder="1" applyAlignment="1" applyProtection="1">
      <alignment/>
      <protection/>
    </xf>
    <xf numFmtId="38" fontId="252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9" fillId="64" borderId="66" xfId="61" applyNumberFormat="1" applyFont="1" applyFill="1" applyBorder="1" applyAlignment="1" applyProtection="1">
      <alignment/>
      <protection/>
    </xf>
    <xf numFmtId="195" fontId="45" fillId="64" borderId="66" xfId="61" applyNumberFormat="1" applyFont="1" applyFill="1" applyBorder="1" applyAlignment="1" applyProtection="1">
      <alignment/>
      <protection/>
    </xf>
    <xf numFmtId="195" fontId="45" fillId="64" borderId="145" xfId="61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5" fillId="39" borderId="113" xfId="61" applyFont="1" applyFill="1" applyBorder="1" applyAlignment="1" applyProtection="1">
      <alignment horizontal="left"/>
      <protection/>
    </xf>
    <xf numFmtId="0" fontId="45" fillId="39" borderId="117" xfId="61" applyFont="1" applyFill="1" applyBorder="1" applyAlignment="1" applyProtection="1">
      <alignment horizontal="left"/>
      <protection/>
    </xf>
    <xf numFmtId="0" fontId="45" fillId="39" borderId="114" xfId="61" applyFont="1" applyFill="1" applyBorder="1" applyAlignment="1" applyProtection="1">
      <alignment horizontal="left"/>
      <protection/>
    </xf>
    <xf numFmtId="195" fontId="29" fillId="39" borderId="89" xfId="61" applyNumberFormat="1" applyFont="1" applyFill="1" applyBorder="1" applyAlignment="1" applyProtection="1">
      <alignment/>
      <protection/>
    </xf>
    <xf numFmtId="195" fontId="45" fillId="39" borderId="89" xfId="61" applyNumberFormat="1" applyFont="1" applyFill="1" applyBorder="1" applyAlignment="1" applyProtection="1">
      <alignment/>
      <protection/>
    </xf>
    <xf numFmtId="195" fontId="45" fillId="39" borderId="158" xfId="61" applyNumberFormat="1" applyFont="1" applyFill="1" applyBorder="1" applyAlignment="1" applyProtection="1">
      <alignment/>
      <protection/>
    </xf>
    <xf numFmtId="187" fontId="278" fillId="32" borderId="105" xfId="61" applyNumberFormat="1" applyFont="1" applyFill="1" applyBorder="1" applyAlignment="1" applyProtection="1" quotePrefix="1">
      <alignment/>
      <protection/>
    </xf>
    <xf numFmtId="187" fontId="278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78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37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5" fillId="32" borderId="0" xfId="61" applyNumberFormat="1" applyFont="1" applyFill="1" applyBorder="1" applyAlignment="1" applyProtection="1">
      <alignment horizontal="center"/>
      <protection/>
    </xf>
    <xf numFmtId="0" fontId="45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9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79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6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8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13" fillId="39" borderId="163" xfId="61" applyNumberFormat="1" applyFont="1" applyFill="1" applyBorder="1" applyAlignment="1" applyProtection="1">
      <alignment horizontal="center"/>
      <protection/>
    </xf>
    <xf numFmtId="0" fontId="8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79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25" fillId="36" borderId="153" xfId="61" applyNumberFormat="1" applyFont="1" applyFill="1" applyBorder="1" applyAlignment="1" applyProtection="1">
      <alignment horizontal="center"/>
      <protection/>
    </xf>
    <xf numFmtId="0" fontId="13" fillId="39" borderId="168" xfId="61" applyNumberFormat="1" applyFont="1" applyFill="1" applyBorder="1" applyAlignment="1" applyProtection="1">
      <alignment horizontal="center"/>
      <protection/>
    </xf>
    <xf numFmtId="0" fontId="8" fillId="39" borderId="169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294" fillId="65" borderId="159" xfId="61" applyNumberFormat="1" applyFont="1" applyFill="1" applyBorder="1" applyAlignment="1" applyProtection="1">
      <alignment horizontal="center"/>
      <protection/>
    </xf>
    <xf numFmtId="188" fontId="295" fillId="65" borderId="160" xfId="61" applyNumberFormat="1" applyFont="1" applyFill="1" applyBorder="1" applyAlignment="1" applyProtection="1">
      <alignment horizontal="center"/>
      <protection/>
    </xf>
    <xf numFmtId="188" fontId="296" fillId="66" borderId="159" xfId="61" applyNumberFormat="1" applyFont="1" applyFill="1" applyBorder="1" applyAlignment="1" applyProtection="1">
      <alignment horizontal="center"/>
      <protection/>
    </xf>
    <xf numFmtId="188" fontId="297" fillId="66" borderId="160" xfId="61" applyNumberFormat="1" applyFont="1" applyFill="1" applyBorder="1" applyAlignment="1" applyProtection="1">
      <alignment horizontal="center"/>
      <protection/>
    </xf>
    <xf numFmtId="188" fontId="298" fillId="67" borderId="161" xfId="61" applyNumberFormat="1" applyFont="1" applyFill="1" applyBorder="1" applyAlignment="1" applyProtection="1">
      <alignment horizontal="center"/>
      <protection/>
    </xf>
    <xf numFmtId="188" fontId="299" fillId="36" borderId="162" xfId="61" applyNumberFormat="1" applyFont="1" applyFill="1" applyBorder="1" applyAlignment="1" applyProtection="1">
      <alignment horizontal="center"/>
      <protection/>
    </xf>
    <xf numFmtId="188" fontId="13" fillId="39" borderId="163" xfId="61" applyNumberFormat="1" applyFont="1" applyFill="1" applyBorder="1" applyAlignment="1" applyProtection="1">
      <alignment horizontal="center"/>
      <protection/>
    </xf>
    <xf numFmtId="188" fontId="8" fillId="39" borderId="164" xfId="61" applyNumberFormat="1" applyFont="1" applyFill="1" applyBorder="1" applyAlignment="1" applyProtection="1">
      <alignment horizontal="center"/>
      <protection/>
    </xf>
    <xf numFmtId="188" fontId="294" fillId="65" borderId="165" xfId="61" applyNumberFormat="1" applyFont="1" applyFill="1" applyBorder="1" applyAlignment="1" applyProtection="1">
      <alignment horizontal="center"/>
      <protection/>
    </xf>
    <xf numFmtId="188" fontId="295" fillId="65" borderId="166" xfId="61" applyNumberFormat="1" applyFont="1" applyFill="1" applyBorder="1" applyAlignment="1" applyProtection="1">
      <alignment horizontal="center"/>
      <protection/>
    </xf>
    <xf numFmtId="188" fontId="296" fillId="66" borderId="165" xfId="61" applyNumberFormat="1" applyFont="1" applyFill="1" applyBorder="1" applyAlignment="1" applyProtection="1">
      <alignment horizontal="center"/>
      <protection/>
    </xf>
    <xf numFmtId="188" fontId="297" fillId="66" borderId="166" xfId="61" applyNumberFormat="1" applyFont="1" applyFill="1" applyBorder="1" applyAlignment="1" applyProtection="1">
      <alignment horizontal="center"/>
      <protection/>
    </xf>
    <xf numFmtId="188" fontId="298" fillId="67" borderId="167" xfId="61" applyNumberFormat="1" applyFont="1" applyFill="1" applyBorder="1" applyAlignment="1" applyProtection="1">
      <alignment horizontal="center"/>
      <protection/>
    </xf>
    <xf numFmtId="188" fontId="299" fillId="36" borderId="153" xfId="61" applyNumberFormat="1" applyFont="1" applyFill="1" applyBorder="1" applyAlignment="1" applyProtection="1">
      <alignment horizontal="center"/>
      <protection/>
    </xf>
    <xf numFmtId="188" fontId="13" fillId="39" borderId="168" xfId="61" applyNumberFormat="1" applyFont="1" applyFill="1" applyBorder="1" applyAlignment="1" applyProtection="1">
      <alignment horizontal="center"/>
      <protection/>
    </xf>
    <xf numFmtId="188" fontId="8" fillId="39" borderId="169" xfId="61" applyNumberFormat="1" applyFont="1" applyFill="1" applyBorder="1" applyAlignment="1" applyProtection="1">
      <alignment horizontal="center"/>
      <protection/>
    </xf>
    <xf numFmtId="0" fontId="211" fillId="0" borderId="0" xfId="61" applyProtection="1">
      <alignment/>
      <protection/>
    </xf>
    <xf numFmtId="0" fontId="211" fillId="0" borderId="0" xfId="61" applyNumberFormat="1" applyProtection="1">
      <alignment/>
      <protection/>
    </xf>
    <xf numFmtId="184" fontId="234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46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0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58" applyNumberFormat="1" applyFont="1" applyFill="1" applyBorder="1" applyAlignment="1" applyProtection="1">
      <alignment horizontal="center" vertical="center"/>
      <protection/>
    </xf>
    <xf numFmtId="3" fontId="274" fillId="32" borderId="61" xfId="58" applyNumberFormat="1" applyFont="1" applyFill="1" applyBorder="1" applyAlignment="1" applyProtection="1">
      <alignment horizontal="right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3" fillId="5" borderId="61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8" fillId="39" borderId="100" xfId="58" applyNumberFormat="1" applyFont="1" applyFill="1" applyBorder="1" applyAlignment="1" applyProtection="1">
      <alignment horizontal="right" vertical="center"/>
      <protection/>
    </xf>
    <xf numFmtId="3" fontId="8" fillId="39" borderId="74" xfId="58" applyNumberFormat="1" applyFont="1" applyFill="1" applyBorder="1" applyAlignment="1" applyProtection="1">
      <alignment vertical="center"/>
      <protection/>
    </xf>
    <xf numFmtId="3" fontId="8" fillId="39" borderId="19" xfId="58" applyNumberFormat="1" applyFont="1" applyFill="1" applyBorder="1" applyAlignment="1" applyProtection="1">
      <alignment vertical="center"/>
      <protection/>
    </xf>
    <xf numFmtId="3" fontId="8" fillId="39" borderId="64" xfId="58" applyNumberFormat="1" applyFont="1" applyFill="1" applyBorder="1" applyAlignment="1" applyProtection="1">
      <alignment vertical="center"/>
      <protection/>
    </xf>
    <xf numFmtId="3" fontId="8" fillId="39" borderId="63" xfId="58" applyNumberFormat="1" applyFont="1" applyFill="1" applyBorder="1" applyAlignment="1" applyProtection="1">
      <alignment vertical="center"/>
      <protection/>
    </xf>
    <xf numFmtId="3" fontId="8" fillId="39" borderId="62" xfId="58" applyNumberFormat="1" applyFont="1" applyFill="1" applyBorder="1" applyAlignment="1" applyProtection="1">
      <alignment vertical="center"/>
      <protection/>
    </xf>
    <xf numFmtId="3" fontId="8" fillId="39" borderId="26" xfId="58" applyNumberFormat="1" applyFont="1" applyFill="1" applyBorder="1" applyAlignment="1" applyProtection="1">
      <alignment vertical="center"/>
      <protection/>
    </xf>
    <xf numFmtId="3" fontId="8" fillId="39" borderId="25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horizontal="right" vertical="center"/>
      <protection/>
    </xf>
    <xf numFmtId="3" fontId="8" fillId="39" borderId="129" xfId="58" applyNumberFormat="1" applyFont="1" applyFill="1" applyBorder="1" applyAlignment="1" applyProtection="1">
      <alignment vertical="center"/>
      <protection/>
    </xf>
    <xf numFmtId="3" fontId="8" fillId="39" borderId="66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vertical="center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8" fillId="39" borderId="19" xfId="58" applyNumberFormat="1" applyFont="1" applyFill="1" applyBorder="1" applyAlignment="1" applyProtection="1">
      <alignment horizontal="right" vertical="center"/>
      <protection/>
    </xf>
    <xf numFmtId="3" fontId="8" fillId="39" borderId="69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vertical="center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8" fillId="39" borderId="86" xfId="58" applyNumberFormat="1" applyFont="1" applyFill="1" applyBorder="1" applyAlignment="1" applyProtection="1">
      <alignment vertical="center"/>
      <protection/>
    </xf>
    <xf numFmtId="0" fontId="46" fillId="43" borderId="19" xfId="58" applyFont="1" applyFill="1" applyBorder="1" applyAlignment="1" applyProtection="1">
      <alignment horizontal="center" vertical="center" wrapText="1"/>
      <protection/>
    </xf>
    <xf numFmtId="3" fontId="46" fillId="39" borderId="61" xfId="58" applyNumberFormat="1" applyFont="1" applyFill="1" applyBorder="1" applyAlignment="1" applyProtection="1" quotePrefix="1">
      <alignment horizontal="center" vertical="center"/>
      <protection/>
    </xf>
    <xf numFmtId="3" fontId="8" fillId="39" borderId="170" xfId="58" applyNumberFormat="1" applyFont="1" applyFill="1" applyBorder="1" applyAlignment="1" applyProtection="1">
      <alignment vertical="center"/>
      <protection/>
    </xf>
    <xf numFmtId="3" fontId="8" fillId="39" borderId="98" xfId="58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58" applyNumberFormat="1" applyFont="1" applyFill="1" applyBorder="1" applyAlignment="1" applyProtection="1">
      <alignment horizontal="center" vertical="center"/>
      <protection locked="0"/>
    </xf>
    <xf numFmtId="0" fontId="301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30" xfId="58" applyNumberFormat="1" applyFont="1" applyFill="1" applyBorder="1" applyAlignment="1" applyProtection="1">
      <alignment horizontal="right" vertical="center"/>
      <protection locked="0"/>
    </xf>
    <xf numFmtId="3" fontId="13" fillId="39" borderId="39" xfId="58" applyNumberFormat="1" applyFont="1" applyFill="1" applyBorder="1" applyAlignment="1" applyProtection="1">
      <alignment horizontal="right" vertical="center"/>
      <protection locked="0"/>
    </xf>
    <xf numFmtId="3" fontId="13" fillId="39" borderId="34" xfId="58" applyNumberFormat="1" applyFont="1" applyFill="1" applyBorder="1" applyAlignment="1" applyProtection="1">
      <alignment horizontal="right" vertical="center"/>
      <protection locked="0"/>
    </xf>
    <xf numFmtId="3" fontId="13" fillId="39" borderId="44" xfId="58" applyNumberFormat="1" applyFont="1" applyFill="1" applyBorder="1" applyAlignment="1" applyProtection="1">
      <alignment horizontal="right" vertical="center"/>
      <protection locked="0"/>
    </xf>
    <xf numFmtId="3" fontId="243" fillId="48" borderId="17" xfId="58" applyNumberFormat="1" applyFont="1" applyFill="1" applyBorder="1" applyAlignment="1" applyProtection="1">
      <alignment horizontal="right" vertical="center"/>
      <protection locked="0"/>
    </xf>
    <xf numFmtId="3" fontId="243" fillId="48" borderId="12" xfId="58" applyNumberFormat="1" applyFont="1" applyFill="1" applyBorder="1" applyAlignment="1" applyProtection="1">
      <alignment horizontal="right" vertical="center"/>
      <protection locked="0"/>
    </xf>
    <xf numFmtId="3" fontId="243" fillId="48" borderId="18" xfId="58" applyNumberFormat="1" applyFont="1" applyFill="1" applyBorder="1" applyAlignment="1" applyProtection="1">
      <alignment horizontal="right" vertical="center"/>
      <protection locked="0"/>
    </xf>
    <xf numFmtId="3" fontId="13" fillId="39" borderId="76" xfId="58" applyNumberFormat="1" applyFont="1" applyFill="1" applyBorder="1" applyAlignment="1" applyProtection="1">
      <alignment horizontal="right" vertical="center"/>
      <protection locked="0"/>
    </xf>
    <xf numFmtId="3" fontId="13" fillId="39" borderId="83" xfId="58" applyNumberFormat="1" applyFont="1" applyFill="1" applyBorder="1" applyAlignment="1" applyProtection="1">
      <alignment horizontal="right" vertical="center"/>
      <protection locked="0"/>
    </xf>
    <xf numFmtId="3" fontId="13" fillId="39" borderId="81" xfId="58" applyNumberFormat="1" applyFont="1" applyFill="1" applyBorder="1" applyAlignment="1" applyProtection="1">
      <alignment horizontal="right" vertical="center"/>
      <protection locked="0"/>
    </xf>
    <xf numFmtId="3" fontId="13" fillId="39" borderId="71" xfId="58" applyNumberFormat="1" applyFont="1" applyFill="1" applyBorder="1" applyAlignment="1" applyProtection="1">
      <alignment horizontal="right" vertical="center"/>
      <protection locked="0"/>
    </xf>
    <xf numFmtId="3" fontId="243" fillId="32" borderId="17" xfId="58" applyNumberFormat="1" applyFont="1" applyFill="1" applyBorder="1" applyAlignment="1" applyProtection="1">
      <alignment horizontal="right" vertical="center"/>
      <protection locked="0"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3" fontId="243" fillId="32" borderId="18" xfId="58" applyNumberFormat="1" applyFont="1" applyFill="1" applyBorder="1" applyAlignment="1" applyProtection="1">
      <alignment horizontal="right" vertical="center"/>
      <protection locked="0"/>
    </xf>
    <xf numFmtId="198" fontId="246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8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95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46" fillId="40" borderId="98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6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3" fillId="39" borderId="91" xfId="58" applyFont="1" applyFill="1" applyBorder="1" applyAlignment="1">
      <alignment horizontal="center" vertical="center" wrapText="1"/>
      <protection/>
    </xf>
    <xf numFmtId="180" fontId="299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6" fontId="240" fillId="45" borderId="17" xfId="58" applyNumberFormat="1" applyFont="1" applyFill="1" applyBorder="1" applyAlignment="1" applyProtection="1">
      <alignment horizontal="center" vertical="center"/>
      <protection/>
    </xf>
    <xf numFmtId="186" fontId="240" fillId="45" borderId="12" xfId="58" applyNumberFormat="1" applyFont="1" applyFill="1" applyBorder="1" applyAlignment="1" applyProtection="1">
      <alignment horizontal="center" vertical="center"/>
      <protection/>
    </xf>
    <xf numFmtId="186" fontId="240" fillId="45" borderId="18" xfId="58" applyNumberFormat="1" applyFont="1" applyFill="1" applyBorder="1" applyAlignment="1" applyProtection="1">
      <alignment horizontal="center" vertical="center"/>
      <protection/>
    </xf>
    <xf numFmtId="0" fontId="245" fillId="47" borderId="49" xfId="66" applyFont="1" applyFill="1" applyBorder="1" applyAlignment="1" applyProtection="1">
      <alignment horizontal="right" vertical="center"/>
      <protection/>
    </xf>
    <xf numFmtId="186" fontId="240" fillId="45" borderId="75" xfId="58" applyNumberFormat="1" applyFont="1" applyFill="1" applyBorder="1" applyAlignment="1" applyProtection="1">
      <alignment horizontal="center" vertical="center"/>
      <protection/>
    </xf>
    <xf numFmtId="186" fontId="240" fillId="45" borderId="72" xfId="58" applyNumberFormat="1" applyFont="1" applyFill="1" applyBorder="1" applyAlignment="1" applyProtection="1">
      <alignment horizontal="center" vertical="center"/>
      <protection/>
    </xf>
    <xf numFmtId="186" fontId="240" fillId="45" borderId="70" xfId="58" applyNumberFormat="1" applyFont="1" applyFill="1" applyBorder="1" applyAlignment="1" applyProtection="1">
      <alignment horizontal="center" vertical="center"/>
      <protection/>
    </xf>
    <xf numFmtId="186" fontId="240" fillId="45" borderId="67" xfId="58" applyNumberFormat="1" applyFont="1" applyFill="1" applyBorder="1" applyAlignment="1" applyProtection="1">
      <alignment horizontal="center" vertical="center"/>
      <protection/>
    </xf>
    <xf numFmtId="186" fontId="240" fillId="53" borderId="87" xfId="58" applyNumberFormat="1" applyFont="1" applyFill="1" applyBorder="1" applyAlignment="1" applyProtection="1">
      <alignment horizontal="center" vertical="center"/>
      <protection/>
    </xf>
    <xf numFmtId="186" fontId="240" fillId="53" borderId="84" xfId="58" applyNumberFormat="1" applyFont="1" applyFill="1" applyBorder="1" applyAlignment="1" applyProtection="1">
      <alignment horizontal="center" vertical="center"/>
      <protection/>
    </xf>
    <xf numFmtId="186" fontId="240" fillId="48" borderId="17" xfId="58" applyNumberFormat="1" applyFont="1" applyFill="1" applyBorder="1" applyAlignment="1" applyProtection="1">
      <alignment horizontal="center" vertical="center"/>
      <protection/>
    </xf>
    <xf numFmtId="186" fontId="240" fillId="48" borderId="12" xfId="58" applyNumberFormat="1" applyFont="1" applyFill="1" applyBorder="1" applyAlignment="1" applyProtection="1">
      <alignment horizontal="center" vertical="center"/>
      <protection/>
    </xf>
    <xf numFmtId="186" fontId="240" fillId="48" borderId="18" xfId="58" applyNumberFormat="1" applyFont="1" applyFill="1" applyBorder="1" applyAlignment="1" applyProtection="1">
      <alignment horizontal="center" vertical="center"/>
      <protection/>
    </xf>
    <xf numFmtId="186" fontId="240" fillId="4" borderId="18" xfId="58" applyNumberFormat="1" applyFont="1" applyFill="1" applyBorder="1" applyAlignment="1" applyProtection="1">
      <alignment horizontal="center" vertical="center"/>
      <protection/>
    </xf>
    <xf numFmtId="186" fontId="240" fillId="5" borderId="18" xfId="58" applyNumberFormat="1" applyFont="1" applyFill="1" applyBorder="1" applyAlignment="1" applyProtection="1">
      <alignment horizontal="center" vertical="center"/>
      <protection/>
    </xf>
    <xf numFmtId="186" fontId="240" fillId="45" borderId="38" xfId="58" applyNumberFormat="1" applyFont="1" applyFill="1" applyBorder="1" applyAlignment="1" applyProtection="1">
      <alignment horizontal="center" vertical="center"/>
      <protection/>
    </xf>
    <xf numFmtId="186" fontId="240" fillId="45" borderId="36" xfId="58" applyNumberFormat="1" applyFont="1" applyFill="1" applyBorder="1" applyAlignment="1" applyProtection="1">
      <alignment horizontal="center" vertical="center"/>
      <protection/>
    </xf>
    <xf numFmtId="186" fontId="240" fillId="32" borderId="17" xfId="58" applyNumberFormat="1" applyFont="1" applyFill="1" applyBorder="1" applyAlignment="1" applyProtection="1">
      <alignment horizontal="center" vertical="center"/>
      <protection/>
    </xf>
    <xf numFmtId="186" fontId="240" fillId="32" borderId="12" xfId="58" applyNumberFormat="1" applyFont="1" applyFill="1" applyBorder="1" applyAlignment="1" applyProtection="1">
      <alignment horizontal="center" vertical="center"/>
      <protection/>
    </xf>
    <xf numFmtId="186" fontId="240" fillId="32" borderId="18" xfId="58" applyNumberFormat="1" applyFont="1" applyFill="1" applyBorder="1" applyAlignment="1" applyProtection="1">
      <alignment horizontal="center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58" applyNumberFormat="1" applyFont="1" applyFill="1" applyBorder="1" applyAlignment="1" applyProtection="1">
      <alignment horizontal="center" vertical="center"/>
      <protection/>
    </xf>
    <xf numFmtId="0" fontId="8" fillId="39" borderId="0" xfId="58" applyFont="1" applyFill="1" applyAlignment="1">
      <alignment horizontal="right" vertical="center"/>
      <protection/>
    </xf>
    <xf numFmtId="0" fontId="303" fillId="70" borderId="0" xfId="60" applyFont="1" applyFill="1" applyBorder="1">
      <alignment/>
      <protection/>
    </xf>
    <xf numFmtId="0" fontId="303" fillId="70" borderId="0" xfId="60" applyFont="1" applyFill="1" applyBorder="1" applyAlignment="1">
      <alignment/>
      <protection/>
    </xf>
    <xf numFmtId="0" fontId="303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5" fillId="71" borderId="0" xfId="69" applyFont="1" applyFill="1" applyBorder="1">
      <alignment/>
      <protection/>
    </xf>
    <xf numFmtId="0" fontId="15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5" fillId="71" borderId="0" xfId="69" applyFont="1" applyFill="1" applyBorder="1" applyAlignment="1">
      <alignment horizontal="left"/>
      <protection/>
    </xf>
    <xf numFmtId="182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3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4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4" fillId="71" borderId="64" xfId="58" applyNumberFormat="1" applyFont="1" applyFill="1" applyBorder="1" applyAlignment="1" quotePrefix="1">
      <alignment horizontal="center" vertical="center"/>
      <protection/>
    </xf>
    <xf numFmtId="0" fontId="13" fillId="71" borderId="64" xfId="58" applyFont="1" applyFill="1" applyBorder="1" applyAlignment="1">
      <alignment wrapText="1"/>
      <protection/>
    </xf>
    <xf numFmtId="49" fontId="304" fillId="71" borderId="64" xfId="58" applyNumberFormat="1" applyFont="1" applyFill="1" applyBorder="1" applyAlignment="1" quotePrefix="1">
      <alignment horizontal="center"/>
      <protection/>
    </xf>
    <xf numFmtId="0" fontId="13" fillId="71" borderId="64" xfId="58" applyFont="1" applyFill="1" applyBorder="1">
      <alignment/>
      <protection/>
    </xf>
    <xf numFmtId="49" fontId="304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4" fillId="71" borderId="66" xfId="58" applyNumberFormat="1" applyFont="1" applyFill="1" applyBorder="1" applyAlignment="1" quotePrefix="1">
      <alignment horizontal="center"/>
      <protection/>
    </xf>
    <xf numFmtId="0" fontId="305" fillId="71" borderId="66" xfId="58" applyFont="1" applyFill="1" applyBorder="1">
      <alignment/>
      <protection/>
    </xf>
    <xf numFmtId="49" fontId="304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6" fillId="71" borderId="99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07" fillId="71" borderId="98" xfId="58" applyNumberFormat="1" applyFont="1" applyFill="1" applyBorder="1" applyAlignment="1">
      <alignment horizontal="center"/>
      <protection/>
    </xf>
    <xf numFmtId="180" fontId="308" fillId="71" borderId="61" xfId="58" applyNumberFormat="1" applyFont="1" applyFill="1" applyBorder="1" applyAlignment="1">
      <alignment horizontal="left"/>
      <protection/>
    </xf>
    <xf numFmtId="180" fontId="309" fillId="71" borderId="61" xfId="58" applyNumberFormat="1" applyFont="1" applyFill="1" applyBorder="1" applyAlignment="1">
      <alignment horizontal="left"/>
      <protection/>
    </xf>
    <xf numFmtId="0" fontId="305" fillId="71" borderId="142" xfId="58" applyFont="1" applyFill="1" applyBorder="1">
      <alignment/>
      <protection/>
    </xf>
    <xf numFmtId="49" fontId="310" fillId="71" borderId="64" xfId="58" applyNumberFormat="1" applyFont="1" applyFill="1" applyBorder="1" applyAlignment="1" quotePrefix="1">
      <alignment horizontal="center"/>
      <protection/>
    </xf>
    <xf numFmtId="0" fontId="305" fillId="71" borderId="111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311" fillId="71" borderId="64" xfId="58" applyFont="1" applyFill="1" applyBorder="1">
      <alignment/>
      <protection/>
    </xf>
    <xf numFmtId="0" fontId="305" fillId="71" borderId="64" xfId="58" applyFont="1" applyFill="1" applyBorder="1" applyAlignment="1">
      <alignment horizontal="left"/>
      <protection/>
    </xf>
    <xf numFmtId="0" fontId="303" fillId="0" borderId="0" xfId="60" applyFont="1" applyFill="1" applyBorder="1" quotePrefix="1">
      <alignment/>
      <protection/>
    </xf>
    <xf numFmtId="180" fontId="303" fillId="0" borderId="0" xfId="60" applyNumberFormat="1" applyFont="1" applyFill="1" applyBorder="1">
      <alignment/>
      <protection/>
    </xf>
    <xf numFmtId="0" fontId="305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2" fillId="71" borderId="66" xfId="58" applyFont="1" applyFill="1" applyBorder="1">
      <alignment/>
      <protection/>
    </xf>
    <xf numFmtId="180" fontId="313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3" fillId="71" borderId="63" xfId="58" applyFont="1" applyFill="1" applyBorder="1">
      <alignment/>
      <protection/>
    </xf>
    <xf numFmtId="180" fontId="308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0" fillId="71" borderId="129" xfId="58" applyNumberFormat="1" applyFont="1" applyFill="1" applyBorder="1" applyAlignment="1" quotePrefix="1">
      <alignment horizontal="center"/>
      <protection/>
    </xf>
    <xf numFmtId="0" fontId="13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5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4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4" fillId="71" borderId="176" xfId="58" applyFont="1" applyFill="1" applyBorder="1" applyAlignment="1">
      <alignment horizontal="left"/>
      <protection/>
    </xf>
    <xf numFmtId="0" fontId="310" fillId="0" borderId="0" xfId="58" applyNumberFormat="1" applyFont="1" applyFill="1" applyBorder="1" applyAlignment="1" quotePrefix="1">
      <alignment horizontal="center"/>
      <protection/>
    </xf>
    <xf numFmtId="0" fontId="314" fillId="0" borderId="0" xfId="58" applyFont="1" applyFill="1" applyBorder="1" applyAlignment="1">
      <alignment horizontal="left"/>
      <protection/>
    </xf>
    <xf numFmtId="0" fontId="303" fillId="70" borderId="12" xfId="60" applyFont="1" applyFill="1" applyBorder="1">
      <alignment/>
      <protection/>
    </xf>
    <xf numFmtId="0" fontId="303" fillId="70" borderId="12" xfId="60" applyFont="1" applyFill="1" applyBorder="1" applyAlignment="1">
      <alignment/>
      <protection/>
    </xf>
    <xf numFmtId="0" fontId="303" fillId="73" borderId="12" xfId="60" applyFont="1" applyFill="1" applyBorder="1">
      <alignment/>
      <protection/>
    </xf>
    <xf numFmtId="0" fontId="303" fillId="0" borderId="12" xfId="60" applyFont="1" applyFill="1" applyBorder="1">
      <alignment/>
      <protection/>
    </xf>
    <xf numFmtId="14" fontId="303" fillId="71" borderId="12" xfId="60" applyNumberFormat="1" applyFont="1" applyFill="1" applyBorder="1" applyAlignment="1">
      <alignment horizontal="left"/>
      <protection/>
    </xf>
    <xf numFmtId="49" fontId="234" fillId="32" borderId="12" xfId="58" applyNumberFormat="1" applyFont="1" applyFill="1" applyBorder="1" applyAlignment="1" applyProtection="1">
      <alignment horizontal="center" vertical="center"/>
      <protection locked="0"/>
    </xf>
    <xf numFmtId="49" fontId="246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07" fillId="71" borderId="98" xfId="58" applyNumberFormat="1" applyFont="1" applyFill="1" applyBorder="1" applyAlignment="1">
      <alignment horizontal="center"/>
      <protection/>
    </xf>
    <xf numFmtId="49" fontId="315" fillId="71" borderId="66" xfId="58" applyNumberFormat="1" applyFont="1" applyFill="1" applyBorder="1" applyAlignment="1" quotePrefix="1">
      <alignment horizontal="center"/>
      <protection/>
    </xf>
    <xf numFmtId="49" fontId="310" fillId="71" borderId="63" xfId="58" applyNumberFormat="1" applyFont="1" applyFill="1" applyBorder="1" applyAlignment="1" quotePrefix="1">
      <alignment horizontal="center"/>
      <protection/>
    </xf>
    <xf numFmtId="49" fontId="304" fillId="71" borderId="63" xfId="58" applyNumberFormat="1" applyFont="1" applyFill="1" applyBorder="1" applyAlignment="1" quotePrefix="1">
      <alignment horizontal="center"/>
      <protection/>
    </xf>
    <xf numFmtId="49" fontId="310" fillId="71" borderId="176" xfId="58" applyNumberFormat="1" applyFont="1" applyFill="1" applyBorder="1" applyAlignment="1" quotePrefix="1">
      <alignment horizontal="center"/>
      <protection/>
    </xf>
    <xf numFmtId="49" fontId="304" fillId="71" borderId="129" xfId="58" applyNumberFormat="1" applyFont="1" applyFill="1" applyBorder="1" applyAlignment="1" quotePrefix="1">
      <alignment horizontal="center"/>
      <protection/>
    </xf>
    <xf numFmtId="49" fontId="310" fillId="71" borderId="66" xfId="58" applyNumberFormat="1" applyFont="1" applyFill="1" applyBorder="1" applyAlignment="1" quotePrefix="1">
      <alignment horizontal="center"/>
      <protection/>
    </xf>
    <xf numFmtId="49" fontId="244" fillId="71" borderId="64" xfId="58" applyNumberFormat="1" applyFont="1" applyFill="1" applyBorder="1" applyAlignment="1" quotePrefix="1">
      <alignment horizontal="center"/>
      <protection/>
    </xf>
    <xf numFmtId="49" fontId="299" fillId="39" borderId="13" xfId="58" applyNumberFormat="1" applyFont="1" applyFill="1" applyBorder="1" applyAlignment="1" applyProtection="1">
      <alignment horizontal="center" vertical="center" wrapText="1"/>
      <protection/>
    </xf>
    <xf numFmtId="0" fontId="236" fillId="32" borderId="23" xfId="0" applyFont="1" applyFill="1" applyBorder="1" applyAlignment="1" applyProtection="1">
      <alignment horizontal="center" vertical="center" wrapText="1"/>
      <protection/>
    </xf>
    <xf numFmtId="0" fontId="236" fillId="32" borderId="24" xfId="0" applyFont="1" applyFill="1" applyBorder="1" applyAlignment="1" applyProtection="1">
      <alignment horizontal="center" vertical="center" wrapText="1"/>
      <protection/>
    </xf>
    <xf numFmtId="0" fontId="236" fillId="32" borderId="22" xfId="0" applyFont="1" applyFill="1" applyBorder="1" applyAlignment="1" applyProtection="1">
      <alignment horizontal="center" vertical="center" wrapText="1"/>
      <protection/>
    </xf>
    <xf numFmtId="0" fontId="273" fillId="39" borderId="0" xfId="58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27" fillId="76" borderId="0" xfId="60" applyFill="1">
      <alignment/>
      <protection/>
    </xf>
    <xf numFmtId="0" fontId="227" fillId="76" borderId="0" xfId="60" applyFill="1" applyAlignment="1">
      <alignment/>
      <protection/>
    </xf>
    <xf numFmtId="0" fontId="227" fillId="32" borderId="0" xfId="60" applyFill="1">
      <alignment/>
      <protection/>
    </xf>
    <xf numFmtId="0" fontId="227" fillId="32" borderId="0" xfId="60" applyFill="1" applyAlignment="1">
      <alignment/>
      <protection/>
    </xf>
    <xf numFmtId="186" fontId="240" fillId="45" borderId="177" xfId="58" applyNumberFormat="1" applyFont="1" applyFill="1" applyBorder="1" applyAlignment="1" applyProtection="1">
      <alignment horizontal="center" vertical="center"/>
      <protection/>
    </xf>
    <xf numFmtId="186" fontId="240" fillId="5" borderId="98" xfId="58" applyNumberFormat="1" applyFont="1" applyFill="1" applyBorder="1" applyAlignment="1" applyProtection="1">
      <alignment horizontal="center" vertical="center"/>
      <protection/>
    </xf>
    <xf numFmtId="186" fontId="240" fillId="5" borderId="17" xfId="58" applyNumberFormat="1" applyFont="1" applyFill="1" applyBorder="1" applyAlignment="1" applyProtection="1">
      <alignment horizontal="center" vertical="center"/>
      <protection/>
    </xf>
    <xf numFmtId="186" fontId="240" fillId="5" borderId="13" xfId="58" applyNumberFormat="1" applyFont="1" applyFill="1" applyBorder="1" applyAlignment="1" applyProtection="1">
      <alignment horizontal="center" vertical="center"/>
      <protection/>
    </xf>
    <xf numFmtId="186" fontId="240" fillId="27" borderId="31" xfId="58" applyNumberFormat="1" applyFont="1" applyFill="1" applyBorder="1" applyAlignment="1" applyProtection="1">
      <alignment horizontal="center" vertical="center"/>
      <protection/>
    </xf>
    <xf numFmtId="3" fontId="264" fillId="4" borderId="40" xfId="58" applyNumberFormat="1" applyFont="1" applyFill="1" applyBorder="1" applyAlignment="1" applyProtection="1">
      <alignment horizontal="right" vertical="center"/>
      <protection/>
    </xf>
    <xf numFmtId="186" fontId="240" fillId="4" borderId="98" xfId="58" applyNumberFormat="1" applyFont="1" applyFill="1" applyBorder="1" applyAlignment="1" applyProtection="1">
      <alignment horizontal="center" vertical="center"/>
      <protection/>
    </xf>
    <xf numFmtId="186" fontId="240" fillId="4" borderId="25" xfId="58" applyNumberFormat="1" applyFont="1" applyFill="1" applyBorder="1" applyAlignment="1" applyProtection="1">
      <alignment horizontal="center" vertical="center"/>
      <protection/>
    </xf>
    <xf numFmtId="186" fontId="240" fillId="27" borderId="36" xfId="58" applyNumberFormat="1" applyFont="1" applyFill="1" applyBorder="1" applyAlignment="1" applyProtection="1">
      <alignment horizontal="center" vertical="center"/>
      <protection/>
    </xf>
    <xf numFmtId="186" fontId="240" fillId="4" borderId="17" xfId="58" applyNumberFormat="1" applyFont="1" applyFill="1" applyBorder="1" applyAlignment="1" applyProtection="1">
      <alignment horizontal="center" vertical="center"/>
      <protection/>
    </xf>
    <xf numFmtId="186" fontId="240" fillId="4" borderId="13" xfId="58" applyNumberFormat="1" applyFont="1" applyFill="1" applyBorder="1" applyAlignment="1" applyProtection="1">
      <alignment horizontal="center" vertical="center"/>
      <protection/>
    </xf>
    <xf numFmtId="186" fontId="240" fillId="45" borderId="124" xfId="58" applyNumberFormat="1" applyFont="1" applyFill="1" applyBorder="1" applyAlignment="1" applyProtection="1">
      <alignment horizontal="center" vertical="center"/>
      <protection/>
    </xf>
    <xf numFmtId="186" fontId="240" fillId="45" borderId="111" xfId="58" applyNumberFormat="1" applyFont="1" applyFill="1" applyBorder="1" applyAlignment="1" applyProtection="1">
      <alignment horizontal="center" vertical="center"/>
      <protection/>
    </xf>
    <xf numFmtId="186" fontId="240" fillId="45" borderId="107" xfId="58" applyNumberFormat="1" applyFont="1" applyFill="1" applyBorder="1" applyAlignment="1" applyProtection="1">
      <alignment horizontal="center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4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186" fontId="240" fillId="45" borderId="45" xfId="58" applyNumberFormat="1" applyFont="1" applyFill="1" applyBorder="1" applyAlignment="1" applyProtection="1">
      <alignment horizontal="center" vertical="center"/>
      <protection/>
    </xf>
    <xf numFmtId="186" fontId="240" fillId="45" borderId="35" xfId="58" applyNumberFormat="1" applyFont="1" applyFill="1" applyBorder="1" applyAlignment="1" applyProtection="1">
      <alignment horizontal="center" vertical="center"/>
      <protection/>
    </xf>
    <xf numFmtId="186" fontId="240" fillId="45" borderId="46" xfId="58" applyNumberFormat="1" applyFont="1" applyFill="1" applyBorder="1" applyAlignment="1" applyProtection="1">
      <alignment horizontal="center" vertical="center"/>
      <protection/>
    </xf>
    <xf numFmtId="3" fontId="13" fillId="39" borderId="178" xfId="58" applyNumberFormat="1" applyFont="1" applyFill="1" applyBorder="1" applyAlignment="1" applyProtection="1">
      <alignment horizontal="right" vertical="center"/>
      <protection locked="0"/>
    </xf>
    <xf numFmtId="3" fontId="13" fillId="39" borderId="177" xfId="58" applyNumberFormat="1" applyFont="1" applyFill="1" applyBorder="1" applyAlignment="1" applyProtection="1">
      <alignment horizontal="right" vertical="center"/>
      <protection locked="0"/>
    </xf>
    <xf numFmtId="3" fontId="13" fillId="39" borderId="179" xfId="58" applyNumberFormat="1" applyFont="1" applyFill="1" applyBorder="1" applyAlignment="1" applyProtection="1">
      <alignment horizontal="right" vertical="center"/>
      <protection locked="0"/>
    </xf>
    <xf numFmtId="3" fontId="239" fillId="32" borderId="94" xfId="58" applyNumberFormat="1" applyFont="1" applyFill="1" applyBorder="1" applyAlignment="1">
      <alignment horizontal="right" vertical="center"/>
      <protection/>
    </xf>
    <xf numFmtId="3" fontId="8" fillId="39" borderId="123" xfId="58" applyNumberFormat="1" applyFont="1" applyFill="1" applyBorder="1" applyAlignment="1" applyProtection="1">
      <alignment horizontal="right" vertical="center"/>
      <protection/>
    </xf>
    <xf numFmtId="3" fontId="8" fillId="39" borderId="122" xfId="58" applyNumberFormat="1" applyFont="1" applyFill="1" applyBorder="1" applyAlignment="1" applyProtection="1">
      <alignment horizontal="right" vertical="center"/>
      <protection/>
    </xf>
    <xf numFmtId="3" fontId="252" fillId="5" borderId="94" xfId="58" applyNumberFormat="1" applyFont="1" applyFill="1" applyBorder="1" applyAlignment="1">
      <alignment vertical="center"/>
      <protection/>
    </xf>
    <xf numFmtId="3" fontId="252" fillId="5" borderId="23" xfId="58" applyNumberFormat="1" applyFont="1" applyFill="1" applyBorder="1" applyAlignment="1">
      <alignment vertical="center"/>
      <protection/>
    </xf>
    <xf numFmtId="186" fontId="240" fillId="45" borderId="28" xfId="58" applyNumberFormat="1" applyFont="1" applyFill="1" applyBorder="1" applyAlignment="1" applyProtection="1">
      <alignment horizontal="center" vertical="center"/>
      <protection/>
    </xf>
    <xf numFmtId="186" fontId="240" fillId="45" borderId="146" xfId="58" applyNumberFormat="1" applyFont="1" applyFill="1" applyBorder="1" applyAlignment="1" applyProtection="1">
      <alignment horizontal="center" vertical="center"/>
      <protection/>
    </xf>
    <xf numFmtId="3" fontId="252" fillId="5" borderId="93" xfId="58" applyNumberFormat="1" applyFont="1" applyFill="1" applyBorder="1" applyAlignment="1">
      <alignment vertical="center"/>
      <protection/>
    </xf>
    <xf numFmtId="3" fontId="252" fillId="5" borderId="93" xfId="58" applyNumberFormat="1" applyFont="1" applyFill="1" applyBorder="1" applyAlignment="1" applyProtection="1">
      <alignment vertical="center"/>
      <protection/>
    </xf>
    <xf numFmtId="3" fontId="13" fillId="39" borderId="92" xfId="58" applyNumberFormat="1" applyFont="1" applyFill="1" applyBorder="1" applyAlignment="1" applyProtection="1">
      <alignment horizontal="right" vertical="center"/>
      <protection locked="0"/>
    </xf>
    <xf numFmtId="3" fontId="252" fillId="5" borderId="95" xfId="58" applyNumberFormat="1" applyFont="1" applyFill="1" applyBorder="1" applyAlignment="1" applyProtection="1">
      <alignment vertical="center"/>
      <protection/>
    </xf>
    <xf numFmtId="186" fontId="240" fillId="45" borderId="173" xfId="58" applyNumberFormat="1" applyFont="1" applyFill="1" applyBorder="1" applyAlignment="1" applyProtection="1">
      <alignment horizontal="center" vertical="center"/>
      <protection/>
    </xf>
    <xf numFmtId="186" fontId="240" fillId="45" borderId="178" xfId="58" applyNumberFormat="1" applyFont="1" applyFill="1" applyBorder="1" applyAlignment="1" applyProtection="1">
      <alignment horizontal="center" vertical="center"/>
      <protection/>
    </xf>
    <xf numFmtId="186" fontId="240" fillId="45" borderId="23" xfId="58" applyNumberFormat="1" applyFont="1" applyFill="1" applyBorder="1" applyAlignment="1" applyProtection="1">
      <alignment horizontal="center" vertical="center"/>
      <protection/>
    </xf>
    <xf numFmtId="186" fontId="240" fillId="45" borderId="180" xfId="58" applyNumberFormat="1" applyFont="1" applyFill="1" applyBorder="1" applyAlignment="1" applyProtection="1">
      <alignment horizontal="center" vertical="center"/>
      <protection/>
    </xf>
    <xf numFmtId="3" fontId="8" fillId="39" borderId="181" xfId="58" applyNumberFormat="1" applyFont="1" applyFill="1" applyBorder="1" applyAlignment="1" applyProtection="1">
      <alignment vertical="center"/>
      <protection/>
    </xf>
    <xf numFmtId="3" fontId="8" fillId="39" borderId="112" xfId="58" applyNumberFormat="1" applyFont="1" applyFill="1" applyBorder="1" applyAlignment="1" applyProtection="1">
      <alignment vertical="center"/>
      <protection/>
    </xf>
    <xf numFmtId="186" fontId="240" fillId="53" borderId="182" xfId="58" applyNumberFormat="1" applyFont="1" applyFill="1" applyBorder="1" applyAlignment="1" applyProtection="1">
      <alignment horizontal="center" vertical="center"/>
      <protection/>
    </xf>
    <xf numFmtId="186" fontId="240" fillId="27" borderId="183" xfId="58" applyNumberFormat="1" applyFont="1" applyFill="1" applyBorder="1" applyAlignment="1" applyProtection="1">
      <alignment horizontal="center" vertical="center"/>
      <protection/>
    </xf>
    <xf numFmtId="186" fontId="240" fillId="27" borderId="184" xfId="58" applyNumberFormat="1" applyFont="1" applyFill="1" applyBorder="1" applyAlignment="1" applyProtection="1">
      <alignment horizontal="center" vertical="center"/>
      <protection/>
    </xf>
    <xf numFmtId="186" fontId="240" fillId="53" borderId="185" xfId="58" applyNumberFormat="1" applyFont="1" applyFill="1" applyBorder="1" applyAlignment="1" applyProtection="1">
      <alignment horizontal="center" vertical="center"/>
      <protection/>
    </xf>
    <xf numFmtId="3" fontId="13" fillId="39" borderId="35" xfId="58" applyNumberFormat="1" applyFont="1" applyFill="1" applyBorder="1" applyAlignment="1" applyProtection="1">
      <alignment horizontal="right" vertical="center"/>
      <protection locked="0"/>
    </xf>
    <xf numFmtId="186" fontId="240" fillId="53" borderId="171" xfId="58" applyNumberFormat="1" applyFont="1" applyFill="1" applyBorder="1" applyAlignment="1" applyProtection="1">
      <alignment horizontal="center" vertical="center"/>
      <protection/>
    </xf>
    <xf numFmtId="186" fontId="240" fillId="53" borderId="46" xfId="58" applyNumberFormat="1" applyFont="1" applyFill="1" applyBorder="1" applyAlignment="1" applyProtection="1">
      <alignment horizontal="center" vertical="center"/>
      <protection/>
    </xf>
    <xf numFmtId="179" fontId="316" fillId="77" borderId="31" xfId="66" applyNumberFormat="1" applyFont="1" applyFill="1" applyBorder="1" applyAlignment="1" quotePrefix="1">
      <alignment horizontal="right" vertical="center"/>
      <protection/>
    </xf>
    <xf numFmtId="0" fontId="8" fillId="77" borderId="26" xfId="66" applyFont="1" applyFill="1" applyBorder="1" applyAlignment="1" quotePrefix="1">
      <alignment horizontal="right" vertical="center"/>
      <protection/>
    </xf>
    <xf numFmtId="0" fontId="5" fillId="77" borderId="32" xfId="66" applyFont="1" applyFill="1" applyBorder="1" applyAlignment="1">
      <alignment horizontal="left" vertical="center" wrapText="1"/>
      <protection/>
    </xf>
    <xf numFmtId="3" fontId="247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/>
      <protection/>
    </xf>
    <xf numFmtId="38" fontId="317" fillId="45" borderId="47" xfId="71" applyNumberFormat="1" applyFont="1" applyFill="1" applyBorder="1" applyAlignment="1" applyProtection="1">
      <alignment/>
      <protection/>
    </xf>
    <xf numFmtId="38" fontId="317" fillId="45" borderId="147" xfId="71" applyNumberFormat="1" applyFont="1" applyFill="1" applyBorder="1" applyAlignment="1" applyProtection="1">
      <alignment/>
      <protection/>
    </xf>
    <xf numFmtId="195" fontId="318" fillId="45" borderId="66" xfId="61" applyNumberFormat="1" applyFont="1" applyFill="1" applyBorder="1" applyAlignment="1" applyProtection="1">
      <alignment/>
      <protection/>
    </xf>
    <xf numFmtId="195" fontId="319" fillId="45" borderId="66" xfId="61" applyNumberFormat="1" applyFont="1" applyFill="1" applyBorder="1" applyAlignment="1" applyProtection="1">
      <alignment/>
      <protection/>
    </xf>
    <xf numFmtId="195" fontId="319" fillId="45" borderId="145" xfId="61" applyNumberFormat="1" applyFont="1" applyFill="1" applyBorder="1" applyAlignment="1" applyProtection="1">
      <alignment/>
      <protection/>
    </xf>
    <xf numFmtId="38" fontId="317" fillId="45" borderId="125" xfId="71" applyNumberFormat="1" applyFont="1" applyFill="1" applyBorder="1" applyAlignment="1" applyProtection="1">
      <alignment horizontal="center"/>
      <protection/>
    </xf>
    <xf numFmtId="38" fontId="317" fillId="45" borderId="47" xfId="71" applyNumberFormat="1" applyFont="1" applyFill="1" applyBorder="1" applyAlignment="1" applyProtection="1">
      <alignment horizontal="center"/>
      <protection/>
    </xf>
    <xf numFmtId="38" fontId="317" fillId="45" borderId="147" xfId="71" applyNumberFormat="1" applyFont="1" applyFill="1" applyBorder="1" applyAlignment="1" applyProtection="1">
      <alignment horizontal="center"/>
      <protection/>
    </xf>
    <xf numFmtId="0" fontId="45" fillId="39" borderId="113" xfId="61" applyFont="1" applyFill="1" applyBorder="1" applyAlignment="1" applyProtection="1">
      <alignment horizontal="center"/>
      <protection/>
    </xf>
    <xf numFmtId="0" fontId="45" fillId="39" borderId="117" xfId="61" applyFont="1" applyFill="1" applyBorder="1" applyAlignment="1" applyProtection="1">
      <alignment horizontal="center"/>
      <protection/>
    </xf>
    <xf numFmtId="0" fontId="45" fillId="39" borderId="114" xfId="61" applyFont="1" applyFill="1" applyBorder="1" applyAlignment="1" applyProtection="1">
      <alignment horizontal="center"/>
      <protection/>
    </xf>
    <xf numFmtId="0" fontId="320" fillId="58" borderId="103" xfId="62" applyFont="1" applyFill="1" applyBorder="1" applyAlignment="1" applyProtection="1">
      <alignment horizontal="center"/>
      <protection/>
    </xf>
    <xf numFmtId="1" fontId="45" fillId="32" borderId="108" xfId="61" applyNumberFormat="1" applyFont="1" applyFill="1" applyBorder="1" applyAlignment="1" applyProtection="1">
      <alignment horizontal="center"/>
      <protection/>
    </xf>
    <xf numFmtId="0" fontId="45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2" fillId="64" borderId="122" xfId="71" applyNumberFormat="1" applyFont="1" applyFill="1" applyBorder="1" applyAlignment="1" applyProtection="1">
      <alignment horizontal="center"/>
      <protection/>
    </xf>
    <xf numFmtId="38" fontId="252" fillId="64" borderId="41" xfId="71" applyNumberFormat="1" applyFont="1" applyFill="1" applyBorder="1" applyAlignment="1" applyProtection="1">
      <alignment horizontal="center"/>
      <protection/>
    </xf>
    <xf numFmtId="38" fontId="252" fillId="64" borderId="48" xfId="71" applyNumberFormat="1" applyFont="1" applyFill="1" applyBorder="1" applyAlignment="1" applyProtection="1">
      <alignment horizontal="center"/>
      <protection/>
    </xf>
    <xf numFmtId="0" fontId="45" fillId="5" borderId="150" xfId="61" applyFont="1" applyFill="1" applyBorder="1" applyAlignment="1" applyProtection="1">
      <alignment horizontal="center"/>
      <protection/>
    </xf>
    <xf numFmtId="0" fontId="45" fillId="5" borderId="151" xfId="61" applyFont="1" applyFill="1" applyBorder="1" applyAlignment="1" applyProtection="1">
      <alignment horizontal="center"/>
      <protection/>
    </xf>
    <xf numFmtId="0" fontId="45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13" fillId="39" borderId="122" xfId="71" applyNumberFormat="1" applyFont="1" applyFill="1" applyBorder="1" applyAlignment="1" applyProtection="1">
      <alignment horizontal="center"/>
      <protection/>
    </xf>
    <xf numFmtId="38" fontId="13" fillId="39" borderId="41" xfId="71" applyNumberFormat="1" applyFont="1" applyFill="1" applyBorder="1" applyAlignment="1" applyProtection="1">
      <alignment horizontal="center"/>
      <protection/>
    </xf>
    <xf numFmtId="38" fontId="13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8" xfId="71" applyNumberFormat="1" applyFont="1" applyFill="1" applyBorder="1" applyAlignment="1" applyProtection="1">
      <alignment horizontal="center"/>
      <protection/>
    </xf>
    <xf numFmtId="0" fontId="45" fillId="63" borderId="150" xfId="61" applyFont="1" applyFill="1" applyBorder="1" applyAlignment="1" applyProtection="1" quotePrefix="1">
      <alignment horizontal="center"/>
      <protection/>
    </xf>
    <xf numFmtId="0" fontId="45" fillId="63" borderId="151" xfId="61" applyFont="1" applyFill="1" applyBorder="1" applyAlignment="1" applyProtection="1" quotePrefix="1">
      <alignment horizontal="center"/>
      <protection/>
    </xf>
    <xf numFmtId="0" fontId="45" fillId="63" borderId="152" xfId="61" applyFont="1" applyFill="1" applyBorder="1" applyAlignment="1" applyProtection="1" quotePrefix="1">
      <alignment horizontal="center"/>
      <protection/>
    </xf>
    <xf numFmtId="38" fontId="63" fillId="39" borderId="141" xfId="71" applyNumberFormat="1" applyFont="1" applyFill="1" applyBorder="1" applyAlignment="1" applyProtection="1">
      <alignment horizontal="center"/>
      <protection/>
    </xf>
    <xf numFmtId="38" fontId="63" fillId="39" borderId="108" xfId="71" applyNumberFormat="1" applyFont="1" applyFill="1" applyBorder="1" applyAlignment="1" applyProtection="1">
      <alignment horizontal="center"/>
      <protection/>
    </xf>
    <xf numFmtId="38" fontId="63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5" fillId="42" borderId="150" xfId="61" applyFont="1" applyFill="1" applyBorder="1" applyAlignment="1" applyProtection="1">
      <alignment horizontal="center"/>
      <protection/>
    </xf>
    <xf numFmtId="0" fontId="45" fillId="42" borderId="151" xfId="61" applyFont="1" applyFill="1" applyBorder="1" applyAlignment="1" applyProtection="1">
      <alignment horizontal="center"/>
      <protection/>
    </xf>
    <xf numFmtId="0" fontId="45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0" fillId="39" borderId="26" xfId="62" applyFont="1" applyFill="1" applyBorder="1" applyAlignment="1" applyProtection="1">
      <alignment horizontal="center"/>
      <protection/>
    </xf>
    <xf numFmtId="0" fontId="320" fillId="39" borderId="0" xfId="62" applyFont="1" applyFill="1" applyBorder="1" applyAlignment="1" applyProtection="1">
      <alignment horizontal="center"/>
      <protection/>
    </xf>
    <xf numFmtId="0" fontId="320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1" fillId="42" borderId="14" xfId="58" applyFont="1" applyFill="1" applyBorder="1" applyAlignment="1" applyProtection="1">
      <alignment horizontal="center" vertical="center"/>
      <protection/>
    </xf>
    <xf numFmtId="0" fontId="61" fillId="42" borderId="15" xfId="58" applyFont="1" applyFill="1" applyBorder="1" applyAlignment="1" applyProtection="1">
      <alignment horizontal="center" vertical="center"/>
      <protection/>
    </xf>
    <xf numFmtId="0" fontId="61" fillId="42" borderId="16" xfId="58" applyFont="1" applyFill="1" applyBorder="1" applyAlignment="1" applyProtection="1">
      <alignment horizontal="center" vertical="center"/>
      <protection/>
    </xf>
    <xf numFmtId="0" fontId="61" fillId="39" borderId="40" xfId="61" applyFont="1" applyFill="1" applyBorder="1" applyAlignment="1" applyProtection="1">
      <alignment horizontal="center" vertical="center" wrapText="1"/>
      <protection/>
    </xf>
    <xf numFmtId="0" fontId="61" fillId="39" borderId="25" xfId="61" applyFont="1" applyFill="1" applyBorder="1" applyAlignment="1" applyProtection="1">
      <alignment horizontal="center" vertical="center" wrapText="1"/>
      <protection/>
    </xf>
    <xf numFmtId="0" fontId="61" fillId="39" borderId="98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4" fillId="39" borderId="109" xfId="58" applyFont="1" applyFill="1" applyBorder="1" applyAlignment="1" applyProtection="1" quotePrefix="1">
      <alignment horizontal="center" vertical="center"/>
      <protection/>
    </xf>
    <xf numFmtId="0" fontId="274" fillId="39" borderId="25" xfId="58" applyFont="1" applyFill="1" applyBorder="1" applyAlignment="1" applyProtection="1" quotePrefix="1">
      <alignment horizontal="center" vertical="center"/>
      <protection/>
    </xf>
    <xf numFmtId="0" fontId="274" fillId="39" borderId="13" xfId="58" applyFont="1" applyFill="1" applyBorder="1" applyAlignment="1" applyProtection="1" quotePrefix="1">
      <alignment horizontal="center" vertical="center"/>
      <protection/>
    </xf>
    <xf numFmtId="184" fontId="222" fillId="39" borderId="109" xfId="53" applyNumberFormat="1" applyFill="1" applyBorder="1" applyAlignment="1" applyProtection="1">
      <alignment horizontal="center" vertical="center"/>
      <protection/>
    </xf>
    <xf numFmtId="184" fontId="281" fillId="39" borderId="13" xfId="58" applyNumberFormat="1" applyFont="1" applyFill="1" applyBorder="1" applyAlignment="1" applyProtection="1">
      <alignment horizontal="center" vertical="center"/>
      <protection/>
    </xf>
    <xf numFmtId="3" fontId="222" fillId="39" borderId="109" xfId="53" applyNumberFormat="1" applyFill="1" applyBorder="1" applyAlignment="1" applyProtection="1">
      <alignment horizontal="center"/>
      <protection/>
    </xf>
    <xf numFmtId="0" fontId="281" fillId="39" borderId="25" xfId="70" applyFont="1" applyFill="1" applyBorder="1" applyAlignment="1" applyProtection="1">
      <alignment horizontal="center"/>
      <protection/>
    </xf>
    <xf numFmtId="0" fontId="281" fillId="39" borderId="13" xfId="70" applyFont="1" applyFill="1" applyBorder="1" applyAlignment="1" applyProtection="1">
      <alignment horizontal="center"/>
      <protection/>
    </xf>
    <xf numFmtId="1" fontId="246" fillId="48" borderId="109" xfId="58" applyNumberFormat="1" applyFont="1" applyFill="1" applyBorder="1" applyAlignment="1" applyProtection="1">
      <alignment horizontal="center" vertical="center"/>
      <protection/>
    </xf>
    <xf numFmtId="1" fontId="246" fillId="48" borderId="13" xfId="58" applyNumberFormat="1" applyFont="1" applyFill="1" applyBorder="1" applyAlignment="1" applyProtection="1">
      <alignment horizontal="center" vertical="center"/>
      <protection/>
    </xf>
    <xf numFmtId="0" fontId="321" fillId="32" borderId="0" xfId="61" applyFont="1" applyFill="1" applyBorder="1" applyAlignment="1" applyProtection="1">
      <alignment horizontal="center"/>
      <protection/>
    </xf>
    <xf numFmtId="192" fontId="283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2" fillId="42" borderId="126" xfId="58" applyFont="1" applyFill="1" applyBorder="1" applyAlignment="1" applyProtection="1">
      <alignment horizontal="center" vertical="center" wrapText="1"/>
      <protection/>
    </xf>
    <xf numFmtId="0" fontId="72" fillId="42" borderId="19" xfId="58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2" fillId="48" borderId="109" xfId="53" applyFill="1" applyBorder="1" applyAlignment="1" applyProtection="1">
      <alignment horizontal="center" vertical="center"/>
      <protection locked="0"/>
    </xf>
    <xf numFmtId="0" fontId="45" fillId="48" borderId="25" xfId="58" applyFont="1" applyFill="1" applyBorder="1" applyAlignment="1" applyProtection="1">
      <alignment horizontal="center" vertical="center"/>
      <protection locked="0"/>
    </xf>
    <xf numFmtId="0" fontId="45" fillId="48" borderId="13" xfId="58" applyFont="1" applyFill="1" applyBorder="1" applyAlignment="1" applyProtection="1">
      <alignment horizontal="center" vertical="center"/>
      <protection locked="0"/>
    </xf>
    <xf numFmtId="1" fontId="246" fillId="48" borderId="109" xfId="58" applyNumberFormat="1" applyFont="1" applyFill="1" applyBorder="1" applyAlignment="1" applyProtection="1">
      <alignment horizontal="center" vertical="center"/>
      <protection locked="0"/>
    </xf>
    <xf numFmtId="1" fontId="246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1" fillId="5" borderId="25" xfId="66" applyFont="1" applyFill="1" applyBorder="1" applyAlignment="1" quotePrefix="1">
      <alignment horizontal="left" vertical="center" wrapText="1"/>
      <protection/>
    </xf>
    <xf numFmtId="0" fontId="322" fillId="5" borderId="25" xfId="58" applyFont="1" applyFill="1" applyBorder="1" applyAlignment="1">
      <alignment horizontal="left" vertical="center" wrapText="1"/>
      <protection/>
    </xf>
    <xf numFmtId="3" fontId="272" fillId="32" borderId="109" xfId="58" applyNumberFormat="1" applyFont="1" applyFill="1" applyBorder="1" applyAlignment="1" applyProtection="1">
      <alignment horizontal="center" vertical="center"/>
      <protection locked="0"/>
    </xf>
    <xf numFmtId="3" fontId="272" fillId="32" borderId="25" xfId="58" applyNumberFormat="1" applyFont="1" applyFill="1" applyBorder="1" applyAlignment="1" applyProtection="1">
      <alignment horizontal="center" vertical="center"/>
      <protection locked="0"/>
    </xf>
    <xf numFmtId="3" fontId="272" fillId="32" borderId="13" xfId="58" applyNumberFormat="1" applyFont="1" applyFill="1" applyBorder="1" applyAlignment="1" applyProtection="1">
      <alignment horizontal="center" vertical="center"/>
      <protection locked="0"/>
    </xf>
    <xf numFmtId="3" fontId="323" fillId="32" borderId="109" xfId="58" applyNumberFormat="1" applyFont="1" applyFill="1" applyBorder="1" applyAlignment="1" applyProtection="1">
      <alignment horizontal="center" vertical="center"/>
      <protection locked="0"/>
    </xf>
    <xf numFmtId="3" fontId="323" fillId="32" borderId="25" xfId="58" applyNumberFormat="1" applyFont="1" applyFill="1" applyBorder="1" applyAlignment="1" applyProtection="1">
      <alignment horizontal="center" vertical="center"/>
      <protection locked="0"/>
    </xf>
    <xf numFmtId="3" fontId="323" fillId="32" borderId="13" xfId="58" applyNumberFormat="1" applyFont="1" applyFill="1" applyBorder="1" applyAlignment="1" applyProtection="1">
      <alignment horizontal="center" vertical="center"/>
      <protection locked="0"/>
    </xf>
    <xf numFmtId="0" fontId="264" fillId="4" borderId="25" xfId="66" applyFont="1" applyFill="1" applyBorder="1" applyAlignment="1" quotePrefix="1">
      <alignment horizontal="left" vertical="center" wrapText="1"/>
      <protection/>
    </xf>
    <xf numFmtId="0" fontId="324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horizontal="left" vertical="center"/>
      <protection/>
    </xf>
    <xf numFmtId="0" fontId="264" fillId="4" borderId="25" xfId="58" applyFont="1" applyFill="1" applyBorder="1" applyAlignment="1">
      <alignment horizontal="left" vertical="center" wrapText="1"/>
      <protection/>
    </xf>
    <xf numFmtId="0" fontId="264" fillId="4" borderId="98" xfId="58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horizontal="left" vertical="center"/>
      <protection/>
    </xf>
    <xf numFmtId="0" fontId="325" fillId="4" borderId="25" xfId="58" applyFont="1" applyFill="1" applyBorder="1" applyAlignment="1">
      <alignment horizontal="left" vertical="center" wrapText="1"/>
      <protection/>
    </xf>
    <xf numFmtId="0" fontId="264" fillId="4" borderId="25" xfId="58" applyFont="1" applyFill="1" applyBorder="1" applyAlignment="1">
      <alignment vertical="center" wrapText="1"/>
      <protection/>
    </xf>
    <xf numFmtId="0" fontId="325" fillId="4" borderId="25" xfId="58" applyFont="1" applyFill="1" applyBorder="1" applyAlignment="1">
      <alignment vertical="center" wrapText="1"/>
      <protection/>
    </xf>
    <xf numFmtId="0" fontId="264" fillId="4" borderId="25" xfId="66" applyFont="1" applyFill="1" applyBorder="1" applyAlignment="1" quotePrefix="1">
      <alignment horizontal="left" vertical="center"/>
      <protection/>
    </xf>
    <xf numFmtId="0" fontId="264" fillId="4" borderId="21" xfId="66" applyFont="1" applyFill="1" applyBorder="1" applyAlignment="1">
      <alignment vertical="center" wrapText="1"/>
      <protection/>
    </xf>
    <xf numFmtId="0" fontId="264" fillId="4" borderId="98" xfId="66" applyFont="1" applyFill="1" applyBorder="1" applyAlignment="1">
      <alignment horizontal="left" vertical="center"/>
      <protection/>
    </xf>
    <xf numFmtId="0" fontId="264" fillId="4" borderId="25" xfId="66" applyFont="1" applyFill="1" applyBorder="1" applyAlignment="1">
      <alignment horizontal="left" vertical="center" wrapText="1"/>
      <protection/>
    </xf>
    <xf numFmtId="0" fontId="264" fillId="4" borderId="25" xfId="66" applyFont="1" applyFill="1" applyBorder="1" applyAlignment="1">
      <alignment vertical="center" wrapText="1"/>
      <protection/>
    </xf>
    <xf numFmtId="0" fontId="324" fillId="4" borderId="25" xfId="58" applyFont="1" applyFill="1" applyBorder="1" applyAlignment="1">
      <alignment vertical="center" wrapText="1"/>
      <protection/>
    </xf>
    <xf numFmtId="0" fontId="243" fillId="48" borderId="109" xfId="58" applyFont="1" applyFill="1" applyBorder="1" applyAlignment="1" applyProtection="1">
      <alignment horizontal="center" vertical="center" wrapText="1"/>
      <protection/>
    </xf>
    <xf numFmtId="0" fontId="243" fillId="48" borderId="25" xfId="58" applyFont="1" applyFill="1" applyBorder="1" applyAlignment="1" applyProtection="1">
      <alignment horizontal="center" vertical="center" wrapText="1"/>
      <protection/>
    </xf>
    <xf numFmtId="0" fontId="243" fillId="48" borderId="13" xfId="58" applyFont="1" applyFill="1" applyBorder="1" applyAlignment="1" applyProtection="1">
      <alignment horizontal="center" vertical="center" wrapText="1"/>
      <protection/>
    </xf>
    <xf numFmtId="0" fontId="274" fillId="32" borderId="109" xfId="58" applyFont="1" applyFill="1" applyBorder="1" applyAlignment="1" applyProtection="1">
      <alignment vertical="center" wrapText="1"/>
      <protection/>
    </xf>
    <xf numFmtId="0" fontId="274" fillId="32" borderId="25" xfId="58" applyFont="1" applyFill="1" applyBorder="1" applyAlignment="1" applyProtection="1">
      <alignment vertical="center" wrapText="1"/>
      <protection/>
    </xf>
    <xf numFmtId="0" fontId="274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1" fillId="5" borderId="25" xfId="66" applyFont="1" applyFill="1" applyBorder="1" applyAlignment="1" applyProtection="1" quotePrefix="1">
      <alignment horizontal="left" vertical="center" wrapText="1"/>
      <protection/>
    </xf>
    <xf numFmtId="0" fontId="322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46" fillId="48" borderId="25" xfId="58" applyFont="1" applyFill="1" applyBorder="1" applyAlignment="1" applyProtection="1">
      <alignment wrapText="1"/>
      <protection/>
    </xf>
    <xf numFmtId="0" fontId="246" fillId="48" borderId="98" xfId="58" applyFont="1" applyFill="1" applyBorder="1" applyAlignment="1" applyProtection="1">
      <alignment wrapText="1"/>
      <protection/>
    </xf>
    <xf numFmtId="0" fontId="246" fillId="32" borderId="109" xfId="58" applyFont="1" applyFill="1" applyBorder="1" applyAlignment="1" applyProtection="1">
      <alignment horizontal="left" vertical="center"/>
      <protection/>
    </xf>
    <xf numFmtId="0" fontId="246" fillId="32" borderId="98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46" fillId="48" borderId="25" xfId="58" applyFont="1" applyFill="1" applyBorder="1" applyAlignment="1" applyProtection="1">
      <alignment horizontal="left"/>
      <protection/>
    </xf>
    <xf numFmtId="0" fontId="246" fillId="48" borderId="98" xfId="58" applyFont="1" applyFill="1" applyBorder="1" applyAlignment="1" applyProtection="1">
      <alignment horizontal="left"/>
      <protection/>
    </xf>
    <xf numFmtId="0" fontId="246" fillId="48" borderId="25" xfId="58" applyFont="1" applyFill="1" applyBorder="1" applyAlignment="1" applyProtection="1">
      <alignment horizontal="left" vertical="center"/>
      <protection/>
    </xf>
    <xf numFmtId="0" fontId="246" fillId="48" borderId="98" xfId="58" applyFont="1" applyFill="1" applyBorder="1" applyAlignment="1" applyProtection="1">
      <alignment horizontal="left" vertical="center"/>
      <protection/>
    </xf>
    <xf numFmtId="0" fontId="246" fillId="48" borderId="25" xfId="58" applyFont="1" applyFill="1" applyBorder="1" applyAlignment="1" applyProtection="1">
      <alignment vertical="center" wrapText="1"/>
      <protection/>
    </xf>
    <xf numFmtId="0" fontId="246" fillId="48" borderId="98" xfId="58" applyFont="1" applyFill="1" applyBorder="1" applyAlignment="1" applyProtection="1">
      <alignment vertical="center" wrapText="1"/>
      <protection/>
    </xf>
    <xf numFmtId="0" fontId="246" fillId="48" borderId="25" xfId="66" applyFont="1" applyFill="1" applyBorder="1" applyAlignment="1" applyProtection="1" quotePrefix="1">
      <alignment horizontal="left" vertical="center" wrapText="1"/>
      <protection/>
    </xf>
    <xf numFmtId="0" fontId="246" fillId="48" borderId="98" xfId="66" applyFont="1" applyFill="1" applyBorder="1" applyAlignment="1" applyProtection="1" quotePrefix="1">
      <alignment horizontal="left" vertical="center" wrapText="1"/>
      <protection/>
    </xf>
    <xf numFmtId="0" fontId="246" fillId="48" borderId="25" xfId="66" applyFont="1" applyFill="1" applyBorder="1" applyAlignment="1" applyProtection="1">
      <alignment horizontal="left" vertical="center"/>
      <protection/>
    </xf>
    <xf numFmtId="0" fontId="246" fillId="48" borderId="98" xfId="66" applyFont="1" applyFill="1" applyBorder="1" applyAlignment="1" applyProtection="1">
      <alignment horizontal="left" vertical="center"/>
      <protection/>
    </xf>
    <xf numFmtId="0" fontId="246" fillId="48" borderId="25" xfId="66" applyFont="1" applyFill="1" applyBorder="1" applyAlignment="1" applyProtection="1" quotePrefix="1">
      <alignment horizontal="left" vertical="center"/>
      <protection/>
    </xf>
    <xf numFmtId="0" fontId="246" fillId="48" borderId="98" xfId="66" applyFont="1" applyFill="1" applyBorder="1" applyAlignment="1" applyProtection="1" quotePrefix="1">
      <alignment horizontal="left" vertical="center"/>
      <protection/>
    </xf>
    <xf numFmtId="0" fontId="246" fillId="48" borderId="25" xfId="66" applyFont="1" applyFill="1" applyBorder="1" applyAlignment="1" applyProtection="1">
      <alignment vertical="center" wrapText="1"/>
      <protection/>
    </xf>
    <xf numFmtId="0" fontId="246" fillId="48" borderId="98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8" fillId="44" borderId="25" xfId="66" applyFont="1" applyFill="1" applyBorder="1" applyAlignment="1" applyProtection="1" quotePrefix="1">
      <alignment horizontal="left" vertical="center"/>
      <protection/>
    </xf>
    <xf numFmtId="0" fontId="48" fillId="44" borderId="98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58" applyFont="1" applyFill="1" applyBorder="1" applyAlignment="1" applyProtection="1">
      <alignment horizontal="center" vertical="center" wrapText="1"/>
      <protection locked="0"/>
    </xf>
    <xf numFmtId="0" fontId="243" fillId="48" borderId="25" xfId="58" applyFont="1" applyFill="1" applyBorder="1" applyAlignment="1" applyProtection="1">
      <alignment horizontal="center" vertical="center" wrapText="1"/>
      <protection locked="0"/>
    </xf>
    <xf numFmtId="0" fontId="243" fillId="48" borderId="13" xfId="58" applyFont="1" applyFill="1" applyBorder="1" applyAlignment="1" applyProtection="1">
      <alignment horizontal="center" vertical="center" wrapText="1"/>
      <protection locked="0"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8" fillId="13" borderId="14" xfId="58" applyFont="1" applyFill="1" applyBorder="1" applyAlignment="1" applyProtection="1">
      <alignment horizontal="center" vertical="center"/>
      <protection/>
    </xf>
    <xf numFmtId="0" fontId="8" fillId="13" borderId="15" xfId="58" applyFont="1" applyFill="1" applyBorder="1" applyAlignment="1" applyProtection="1">
      <alignment horizontal="center" vertical="center"/>
      <protection/>
    </xf>
    <xf numFmtId="0" fontId="8" fillId="13" borderId="16" xfId="58" applyFont="1" applyFill="1" applyBorder="1" applyAlignment="1" applyProtection="1">
      <alignment horizontal="center" vertical="center"/>
      <protection/>
    </xf>
    <xf numFmtId="0" fontId="301" fillId="42" borderId="14" xfId="58" applyFont="1" applyFill="1" applyBorder="1" applyAlignment="1" applyProtection="1">
      <alignment horizontal="center" vertical="center"/>
      <protection/>
    </xf>
    <xf numFmtId="0" fontId="301" fillId="42" borderId="15" xfId="58" applyFont="1" applyFill="1" applyBorder="1" applyAlignment="1" applyProtection="1">
      <alignment horizontal="center" vertical="center"/>
      <protection/>
    </xf>
    <xf numFmtId="0" fontId="301" fillId="42" borderId="16" xfId="58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58" applyFont="1" applyFill="1" applyBorder="1" applyAlignment="1" applyProtection="1">
      <alignment horizontal="center" vertical="center"/>
      <protection/>
    </xf>
    <xf numFmtId="0" fontId="49" fillId="13" borderId="15" xfId="58" applyFont="1" applyFill="1" applyBorder="1" applyAlignment="1" applyProtection="1">
      <alignment horizontal="center" vertical="center"/>
      <protection/>
    </xf>
    <xf numFmtId="0" fontId="49" fillId="13" borderId="16" xfId="58" applyFont="1" applyFill="1" applyBorder="1" applyAlignment="1" applyProtection="1">
      <alignment horizontal="center" vertical="center"/>
      <protection/>
    </xf>
    <xf numFmtId="0" fontId="274" fillId="32" borderId="109" xfId="58" applyFont="1" applyFill="1" applyBorder="1" applyAlignment="1" applyProtection="1">
      <alignment horizontal="center" vertical="center" wrapText="1"/>
      <protection/>
    </xf>
    <xf numFmtId="0" fontId="274" fillId="32" borderId="25" xfId="58" applyFont="1" applyFill="1" applyBorder="1" applyAlignment="1" applyProtection="1">
      <alignment horizontal="center" vertical="center" wrapText="1"/>
      <protection/>
    </xf>
    <xf numFmtId="0" fontId="274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Симеоновград</v>
      </c>
      <c r="C2" s="1751"/>
      <c r="D2" s="1752"/>
      <c r="E2" s="1021"/>
      <c r="F2" s="1022">
        <f>+OTCHET!H9</f>
        <v>0</v>
      </c>
      <c r="G2" s="1023" t="str">
        <f>+OTCHET!F12</f>
        <v>7607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2921145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2921145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2921145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2921145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2921145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2921145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2921145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2921145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2921145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2921145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0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W136" s="1360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W137" s="136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W138" s="1360"/>
      <c r="X138" s="1315"/>
    </row>
    <row r="139" spans="1:24" s="1020" customFormat="1" ht="15.7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W139" s="136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W140" s="136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W141" s="136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W142" s="136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W143" s="136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W144" s="136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W145" s="136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W146" s="136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W147" s="136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W148" s="136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W149" s="136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W150" s="136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W151" s="136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W152" s="136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W153" s="136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W154" s="136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W155" s="136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W156" s="136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W157" s="136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W158" s="136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W159" s="136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W160" s="136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W161" s="136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W162" s="136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W163" s="136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W164" s="136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W165" s="136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W166" s="136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W167" s="136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W168" s="136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W169" s="136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W170" s="136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W171" s="136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W172" s="136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W173" s="136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W174" s="136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W175" s="136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W176" s="136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W177" s="136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W178" s="136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W179" s="136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W180" s="136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W181" s="136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W182" s="136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W183" s="136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W184" s="136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W185" s="136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W186" s="136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W187" s="136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W188" s="136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W189" s="136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W190" s="136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W191" s="136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W192" s="136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W193" s="136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W194" s="136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W195" s="136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W196" s="136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W197" s="136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W198" s="136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W199" s="136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W200" s="136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W201" s="136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W202" s="136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W203" s="136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W204" s="136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W205" s="136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W206" s="136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W207" s="136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W208" s="136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W209" s="136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Симеоновград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Симеоновград</v>
      </c>
      <c r="C13" s="714"/>
      <c r="D13" s="714"/>
      <c r="E13" s="717" t="str">
        <f>+OTCHET!E12</f>
        <v>код по ЕБК:</v>
      </c>
      <c r="F13" s="233" t="str">
        <f>+OTCHET!F12</f>
        <v>7607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2921145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2921145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2921145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2921145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>
        <f>+OTCHET!E607</f>
        <v>0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>
        <f>+OTCHET!D605</f>
        <v>0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2:22" ht="15.75" customHeight="1">
      <c r="B112" s="694"/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2:22" ht="18" customHeight="1">
      <c r="B114" s="694"/>
      <c r="E114" s="1769">
        <f>+OTCHET!G602</f>
        <v>0</v>
      </c>
      <c r="F114" s="1769"/>
      <c r="G114" s="1004"/>
      <c r="H114" s="691"/>
      <c r="I114" s="1376">
        <f>+OTCHET!G605</f>
        <v>0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6"/>
  <sheetViews>
    <sheetView tabSelected="1" zoomScale="75" zoomScaleNormal="75" zoomScalePageLayoutView="0" workbookViewId="0" topLeftCell="B2">
      <selection activeCell="B17" sqref="B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РА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1976</v>
      </c>
      <c r="C9" s="1847"/>
      <c r="D9" s="1848"/>
      <c r="E9" s="115">
        <v>43101</v>
      </c>
      <c r="F9" s="116">
        <v>43159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Симеоновград</v>
      </c>
      <c r="C12" s="1809"/>
      <c r="D12" s="1810"/>
      <c r="E12" s="118" t="s">
        <v>975</v>
      </c>
      <c r="F12" s="1588" t="s">
        <v>1642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РА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Симеоновград</v>
      </c>
      <c r="C177" s="1806"/>
      <c r="D177" s="1807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Симеоновград</v>
      </c>
      <c r="C180" s="1809"/>
      <c r="D180" s="1810"/>
      <c r="E180" s="232" t="s">
        <v>900</v>
      </c>
      <c r="F180" s="233" t="str">
        <f>$F$12</f>
        <v>7607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2921145</v>
      </c>
      <c r="F277" s="275">
        <f t="shared" si="70"/>
        <v>0</v>
      </c>
      <c r="G277" s="276">
        <f t="shared" si="70"/>
        <v>2921145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  <v>1</v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2921145</v>
      </c>
      <c r="F303" s="397">
        <f t="shared" si="79"/>
        <v>0</v>
      </c>
      <c r="G303" s="398">
        <f t="shared" si="79"/>
        <v>2921145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РА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Симеоновград</v>
      </c>
      <c r="C352" s="1806"/>
      <c r="D352" s="1807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Симеоновград</v>
      </c>
      <c r="C355" s="1809"/>
      <c r="D355" s="1810"/>
      <c r="E355" s="411" t="s">
        <v>900</v>
      </c>
      <c r="F355" s="233" t="str">
        <f>$F$12</f>
        <v>7607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2921145</v>
      </c>
      <c r="F401" s="1636">
        <f t="shared" si="92"/>
        <v>0</v>
      </c>
      <c r="G401" s="1640">
        <f t="shared" si="92"/>
        <v>2921145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2921145</v>
      </c>
      <c r="F402" s="152"/>
      <c r="G402" s="1630">
        <v>2921145</v>
      </c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2921145</v>
      </c>
      <c r="F421" s="497">
        <f t="shared" si="98"/>
        <v>0</v>
      </c>
      <c r="G421" s="498">
        <f t="shared" si="98"/>
        <v>2921145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РА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Симеоновград</v>
      </c>
      <c r="C437" s="1806"/>
      <c r="D437" s="1807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Симеоновград</v>
      </c>
      <c r="C440" s="1809"/>
      <c r="D440" s="1810"/>
      <c r="E440" s="411" t="s">
        <v>900</v>
      </c>
      <c r="F440" s="233" t="str">
        <f>$F$12</f>
        <v>7607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РА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Симеоновград</v>
      </c>
      <c r="C453" s="1806"/>
      <c r="D453" s="1807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Симеоновград</v>
      </c>
      <c r="C456" s="1809"/>
      <c r="D456" s="1810"/>
      <c r="E456" s="411" t="s">
        <v>900</v>
      </c>
      <c r="F456" s="233" t="str">
        <f>$F$12</f>
        <v>7607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/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/>
      <c r="E605" s="673"/>
      <c r="F605" s="219" t="s">
        <v>889</v>
      </c>
      <c r="G605" s="1787"/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/>
      <c r="C607" s="1774"/>
      <c r="D607" s="677" t="s">
        <v>892</v>
      </c>
      <c r="E607" s="678"/>
      <c r="F607" s="679"/>
      <c r="G607" s="680" t="s">
        <v>893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4" ht="15.75">
      <c r="B619" s="6"/>
      <c r="C619" s="6"/>
      <c r="D619" s="523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  <c r="N619" s="8"/>
    </row>
    <row r="620" spans="2:14" ht="15.75">
      <c r="B620" s="6"/>
      <c r="C620" s="1367"/>
      <c r="D620" s="1368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  <c r="N620" s="8"/>
    </row>
    <row r="621" spans="2:14" ht="15.75">
      <c r="B621" s="1813" t="str">
        <f>$B$7</f>
        <v>ОТЧЕТНИ ДАННИ ПО ЕБК ЗА СМЕТКИТЕ ЗА СРЕДСТВАТА ОТ ЕВРОПЕЙСКИЯ СЪЮЗ - РА</v>
      </c>
      <c r="C621" s="1814"/>
      <c r="D621" s="1814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  <c r="N621" s="8"/>
    </row>
    <row r="622" spans="2:14" ht="15.75">
      <c r="B622" s="229"/>
      <c r="C622" s="392"/>
      <c r="D622" s="401"/>
      <c r="E622" s="407" t="s">
        <v>468</v>
      </c>
      <c r="F622" s="407" t="s">
        <v>844</v>
      </c>
      <c r="G622" s="238"/>
      <c r="H622" s="1364" t="s">
        <v>1268</v>
      </c>
      <c r="I622" s="1365"/>
      <c r="J622" s="1366"/>
      <c r="K622" s="238"/>
      <c r="L622" s="238"/>
      <c r="M622" s="7">
        <f>(IF($E753&lt;&gt;0,$M$2,IF($L753&lt;&gt;0,$M$2,"")))</f>
        <v>1</v>
      </c>
      <c r="N622" s="8"/>
    </row>
    <row r="623" spans="2:14" ht="15.75">
      <c r="B623" s="1805" t="str">
        <f>$B$9</f>
        <v>Симеоновград</v>
      </c>
      <c r="C623" s="1806"/>
      <c r="D623" s="1807"/>
      <c r="E623" s="115">
        <f>$E$9</f>
        <v>43101</v>
      </c>
      <c r="F623" s="227">
        <f>$F$9</f>
        <v>43159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  <c r="N623" s="8"/>
    </row>
    <row r="624" spans="2:14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  <c r="N624" s="8"/>
    </row>
    <row r="625" spans="2:14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  <c r="N625" s="8"/>
    </row>
    <row r="626" spans="2:14" ht="15.75">
      <c r="B626" s="1864" t="str">
        <f>$B$12</f>
        <v>Симеоновград</v>
      </c>
      <c r="C626" s="1865"/>
      <c r="D626" s="1866"/>
      <c r="E626" s="411" t="s">
        <v>900</v>
      </c>
      <c r="F626" s="1362" t="str">
        <f>$F$12</f>
        <v>7607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  <c r="N626" s="8"/>
    </row>
    <row r="627" spans="2:14" ht="15.75">
      <c r="B627" s="234" t="str">
        <f>$B$13</f>
        <v>(наименование на първостепенния разпоредител с бюджет)</v>
      </c>
      <c r="C627" s="229"/>
      <c r="D627" s="230"/>
      <c r="E627" s="1363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  <c r="N627" s="8"/>
    </row>
    <row r="628" spans="2:14" ht="15.75">
      <c r="B628" s="237"/>
      <c r="C628" s="238"/>
      <c r="D628" s="124" t="s">
        <v>901</v>
      </c>
      <c r="E628" s="239">
        <f>$E$15</f>
        <v>42</v>
      </c>
      <c r="F628" s="415" t="str">
        <f>$F$15</f>
        <v>СЕС - РА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  <c r="N628" s="8"/>
    </row>
    <row r="629" spans="2:14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9" t="s">
        <v>469</v>
      </c>
      <c r="M629" s="7">
        <f>(IF($E753&lt;&gt;0,$M$2,IF($L753&lt;&gt;0,$M$2,"")))</f>
        <v>1</v>
      </c>
      <c r="N629" s="8"/>
    </row>
    <row r="630" spans="2:14" ht="15.75">
      <c r="B630" s="248"/>
      <c r="C630" s="249"/>
      <c r="D630" s="250" t="s">
        <v>721</v>
      </c>
      <c r="E630" s="1849" t="s">
        <v>2049</v>
      </c>
      <c r="F630" s="1850"/>
      <c r="G630" s="1850"/>
      <c r="H630" s="1851"/>
      <c r="I630" s="1858" t="s">
        <v>2050</v>
      </c>
      <c r="J630" s="1859"/>
      <c r="K630" s="1859"/>
      <c r="L630" s="1860"/>
      <c r="M630" s="7">
        <f>(IF($E753&lt;&gt;0,$M$2,IF($L753&lt;&gt;0,$M$2,"")))</f>
        <v>1</v>
      </c>
      <c r="N630" s="8"/>
    </row>
    <row r="631" spans="2:14" ht="15.75">
      <c r="B631" s="251" t="s">
        <v>62</v>
      </c>
      <c r="C631" s="252" t="s">
        <v>470</v>
      </c>
      <c r="D631" s="253" t="s">
        <v>722</v>
      </c>
      <c r="E631" s="1405" t="str">
        <f>$E$20</f>
        <v>Уточнен план                Общо</v>
      </c>
      <c r="F631" s="1409" t="str">
        <f>$F$20</f>
        <v>държавни дейности</v>
      </c>
      <c r="G631" s="1410" t="str">
        <f>$G$20</f>
        <v>местни дейности</v>
      </c>
      <c r="H631" s="1411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0" t="str">
        <f>$L$20</f>
        <v>ОТЧЕТ                                    ОБЩО</v>
      </c>
      <c r="M631" s="7">
        <f>(IF($E753&lt;&gt;0,$M$2,IF($L753&lt;&gt;0,$M$2,"")))</f>
        <v>1</v>
      </c>
      <c r="N631" s="8"/>
    </row>
    <row r="632" spans="2:14" ht="15.75">
      <c r="B632" s="259"/>
      <c r="C632" s="260"/>
      <c r="D632" s="261" t="s">
        <v>752</v>
      </c>
      <c r="E632" s="1457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  <c r="N632" s="8"/>
    </row>
    <row r="633" spans="2:14" ht="15.75">
      <c r="B633" s="1453"/>
      <c r="C633" s="1600" t="e">
        <f>VLOOKUP(D633,OP_LIST2,2,FALSE)</f>
        <v>#N/A</v>
      </c>
      <c r="D633" s="1460"/>
      <c r="E633" s="390"/>
      <c r="F633" s="1443"/>
      <c r="G633" s="1444"/>
      <c r="H633" s="1445"/>
      <c r="I633" s="1443"/>
      <c r="J633" s="1444"/>
      <c r="K633" s="1445"/>
      <c r="L633" s="1442"/>
      <c r="M633" s="7">
        <f>(IF($E753&lt;&gt;0,$M$2,IF($L753&lt;&gt;0,$M$2,"")))</f>
        <v>1</v>
      </c>
      <c r="N633" s="8"/>
    </row>
    <row r="634" spans="2:14" ht="15.75">
      <c r="B634" s="1456"/>
      <c r="C634" s="1461">
        <f>VLOOKUP(D635,EBK_DEIN2,2,FALSE)</f>
        <v>3311</v>
      </c>
      <c r="D634" s="1460" t="s">
        <v>801</v>
      </c>
      <c r="E634" s="390"/>
      <c r="F634" s="1446"/>
      <c r="G634" s="1447"/>
      <c r="H634" s="1448"/>
      <c r="I634" s="1446"/>
      <c r="J634" s="1447"/>
      <c r="K634" s="1448"/>
      <c r="L634" s="1442"/>
      <c r="M634" s="7">
        <f>(IF($E753&lt;&gt;0,$M$2,IF($L753&lt;&gt;0,$M$2,"")))</f>
        <v>1</v>
      </c>
      <c r="N634" s="8"/>
    </row>
    <row r="635" spans="2:14" ht="15.75">
      <c r="B635" s="1452"/>
      <c r="C635" s="1589">
        <f>+C634</f>
        <v>3311</v>
      </c>
      <c r="D635" s="1454" t="s">
        <v>2026</v>
      </c>
      <c r="E635" s="390"/>
      <c r="F635" s="1446"/>
      <c r="G635" s="1447"/>
      <c r="H635" s="1448"/>
      <c r="I635" s="1446"/>
      <c r="J635" s="1447"/>
      <c r="K635" s="1448"/>
      <c r="L635" s="1442"/>
      <c r="M635" s="7">
        <f>(IF($E753&lt;&gt;0,$M$2,IF($L753&lt;&gt;0,$M$2,"")))</f>
        <v>1</v>
      </c>
      <c r="N635" s="8"/>
    </row>
    <row r="636" spans="2:14" ht="15.75">
      <c r="B636" s="1458"/>
      <c r="C636" s="1455"/>
      <c r="D636" s="1459" t="s">
        <v>723</v>
      </c>
      <c r="E636" s="390"/>
      <c r="F636" s="1449"/>
      <c r="G636" s="1450"/>
      <c r="H636" s="1451"/>
      <c r="I636" s="1449"/>
      <c r="J636" s="1450"/>
      <c r="K636" s="1451"/>
      <c r="L636" s="1442"/>
      <c r="M636" s="7">
        <f>(IF($E753&lt;&gt;0,$M$2,IF($L753&lt;&gt;0,$M$2,"")))</f>
        <v>1</v>
      </c>
      <c r="N636" s="8"/>
    </row>
    <row r="637" spans="2:14" ht="15.75">
      <c r="B637" s="273">
        <v>100</v>
      </c>
      <c r="C637" s="1838" t="s">
        <v>753</v>
      </c>
      <c r="D637" s="1839"/>
      <c r="E637" s="274">
        <f>SUM(E638:E639)</f>
        <v>0</v>
      </c>
      <c r="F637" s="275">
        <f>SUM(F638:F639)</f>
        <v>0</v>
      </c>
      <c r="G637" s="276">
        <f>SUM(G638:G639)</f>
        <v>0</v>
      </c>
      <c r="H637" s="277">
        <f>SUM(H638:H639)</f>
        <v>0</v>
      </c>
      <c r="I637" s="275">
        <f>SUM(I638:I639)</f>
        <v>0</v>
      </c>
      <c r="J637" s="276">
        <f>SUM(J638:J639)</f>
        <v>0</v>
      </c>
      <c r="K637" s="277">
        <f>SUM(K638:K639)</f>
        <v>0</v>
      </c>
      <c r="L637" s="274">
        <f>SUM(L638:L639)</f>
        <v>0</v>
      </c>
      <c r="M637" s="12">
        <f>(IF($E637&lt;&gt;0,$M$2,IF($L637&lt;&gt;0,$M$2,"")))</f>
      </c>
      <c r="N637" s="13"/>
    </row>
    <row r="638" spans="2:14" ht="15.75">
      <c r="B638" s="279"/>
      <c r="C638" s="280">
        <v>101</v>
      </c>
      <c r="D638" s="281" t="s">
        <v>754</v>
      </c>
      <c r="E638" s="282">
        <f>F638+G638+H638</f>
        <v>0</v>
      </c>
      <c r="F638" s="152"/>
      <c r="G638" s="153"/>
      <c r="H638" s="1420"/>
      <c r="I638" s="152"/>
      <c r="J638" s="153"/>
      <c r="K638" s="1420"/>
      <c r="L638" s="282">
        <f>I638+J638+K638</f>
        <v>0</v>
      </c>
      <c r="M638" s="12">
        <f>(IF($E638&lt;&gt;0,$M$2,IF($L638&lt;&gt;0,$M$2,"")))</f>
      </c>
      <c r="N638" s="13"/>
    </row>
    <row r="639" spans="2:14" ht="15.75">
      <c r="B639" s="279"/>
      <c r="C639" s="286">
        <v>102</v>
      </c>
      <c r="D639" s="287" t="s">
        <v>755</v>
      </c>
      <c r="E639" s="288">
        <f>F639+G639+H639</f>
        <v>0</v>
      </c>
      <c r="F639" s="173"/>
      <c r="G639" s="174"/>
      <c r="H639" s="1423"/>
      <c r="I639" s="173"/>
      <c r="J639" s="174"/>
      <c r="K639" s="1423"/>
      <c r="L639" s="288">
        <f>I639+J639+K639</f>
        <v>0</v>
      </c>
      <c r="M639" s="12">
        <f>(IF($E639&lt;&gt;0,$M$2,IF($L639&lt;&gt;0,$M$2,"")))</f>
      </c>
      <c r="N639" s="13"/>
    </row>
    <row r="640" spans="2:14" ht="15.75">
      <c r="B640" s="273">
        <v>200</v>
      </c>
      <c r="C640" s="1834" t="s">
        <v>756</v>
      </c>
      <c r="D640" s="1835"/>
      <c r="E640" s="274">
        <f>SUM(E641:E645)</f>
        <v>0</v>
      </c>
      <c r="F640" s="275">
        <f>SUM(F641:F645)</f>
        <v>0</v>
      </c>
      <c r="G640" s="276">
        <f>SUM(G641:G645)</f>
        <v>0</v>
      </c>
      <c r="H640" s="277">
        <f>SUM(H641:H645)</f>
        <v>0</v>
      </c>
      <c r="I640" s="275">
        <f>SUM(I641:I645)</f>
        <v>0</v>
      </c>
      <c r="J640" s="276">
        <f>SUM(J641:J645)</f>
        <v>0</v>
      </c>
      <c r="K640" s="277">
        <f>SUM(K641:K645)</f>
        <v>0</v>
      </c>
      <c r="L640" s="274">
        <f>SUM(L641:L645)</f>
        <v>0</v>
      </c>
      <c r="M640" s="12">
        <f>(IF($E640&lt;&gt;0,$M$2,IF($L640&lt;&gt;0,$M$2,"")))</f>
      </c>
      <c r="N640" s="13"/>
    </row>
    <row r="641" spans="2:14" ht="15.75">
      <c r="B641" s="292"/>
      <c r="C641" s="280">
        <v>201</v>
      </c>
      <c r="D641" s="281" t="s">
        <v>757</v>
      </c>
      <c r="E641" s="282">
        <f>F641+G641+H641</f>
        <v>0</v>
      </c>
      <c r="F641" s="152"/>
      <c r="G641" s="153"/>
      <c r="H641" s="1420"/>
      <c r="I641" s="152"/>
      <c r="J641" s="153"/>
      <c r="K641" s="1420"/>
      <c r="L641" s="282">
        <f>I641+J641+K641</f>
        <v>0</v>
      </c>
      <c r="M641" s="12">
        <f>(IF($E641&lt;&gt;0,$M$2,IF($L641&lt;&gt;0,$M$2,"")))</f>
      </c>
      <c r="N641" s="13"/>
    </row>
    <row r="642" spans="2:14" ht="15.75">
      <c r="B642" s="293"/>
      <c r="C642" s="294">
        <v>202</v>
      </c>
      <c r="D642" s="295" t="s">
        <v>758</v>
      </c>
      <c r="E642" s="296">
        <f>F642+G642+H642</f>
        <v>0</v>
      </c>
      <c r="F642" s="158"/>
      <c r="G642" s="159"/>
      <c r="H642" s="1422"/>
      <c r="I642" s="158"/>
      <c r="J642" s="159"/>
      <c r="K642" s="1422"/>
      <c r="L642" s="296">
        <f>I642+J642+K642</f>
        <v>0</v>
      </c>
      <c r="M642" s="12">
        <f>(IF($E642&lt;&gt;0,$M$2,IF($L642&lt;&gt;0,$M$2,"")))</f>
      </c>
      <c r="N642" s="13"/>
    </row>
    <row r="643" spans="2:14" ht="15.7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2"/>
      <c r="I643" s="158"/>
      <c r="J643" s="159"/>
      <c r="K643" s="1422"/>
      <c r="L643" s="296">
        <f>I643+J643+K643</f>
        <v>0</v>
      </c>
      <c r="M643" s="12">
        <f>(IF($E643&lt;&gt;0,$M$2,IF($L643&lt;&gt;0,$M$2,"")))</f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2"/>
      <c r="I644" s="158"/>
      <c r="J644" s="159"/>
      <c r="K644" s="1422"/>
      <c r="L644" s="296">
        <f>I644+J644+K644</f>
        <v>0</v>
      </c>
      <c r="M644" s="12">
        <f>(IF($E644&lt;&gt;0,$M$2,IF($L644&lt;&gt;0,$M$2,"")))</f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3"/>
      <c r="I645" s="173"/>
      <c r="J645" s="174"/>
      <c r="K645" s="1423"/>
      <c r="L645" s="288">
        <f>I645+J645+K645</f>
        <v>0</v>
      </c>
      <c r="M645" s="12">
        <f>(IF($E645&lt;&gt;0,$M$2,IF($L645&lt;&gt;0,$M$2,"")))</f>
      </c>
      <c r="N645" s="13"/>
    </row>
    <row r="646" spans="2:14" ht="15.75">
      <c r="B646" s="273">
        <v>500</v>
      </c>
      <c r="C646" s="1836" t="s">
        <v>195</v>
      </c>
      <c r="D646" s="1837"/>
      <c r="E646" s="274">
        <f>SUM(E647:E653)</f>
        <v>0</v>
      </c>
      <c r="F646" s="275">
        <f>SUM(F647:F653)</f>
        <v>0</v>
      </c>
      <c r="G646" s="276">
        <f>SUM(G647:G653)</f>
        <v>0</v>
      </c>
      <c r="H646" s="277">
        <f>SUM(H647:H653)</f>
        <v>0</v>
      </c>
      <c r="I646" s="275">
        <f>SUM(I647:I653)</f>
        <v>0</v>
      </c>
      <c r="J646" s="276">
        <f>SUM(J647:J653)</f>
        <v>0</v>
      </c>
      <c r="K646" s="277">
        <f>SUM(K647:K653)</f>
        <v>0</v>
      </c>
      <c r="L646" s="274">
        <f>SUM(L647:L653)</f>
        <v>0</v>
      </c>
      <c r="M646" s="12">
        <f>(IF($E646&lt;&gt;0,$M$2,IF($L646&lt;&gt;0,$M$2,"")))</f>
      </c>
      <c r="N646" s="13"/>
    </row>
    <row r="647" spans="2:14" ht="15.75">
      <c r="B647" s="292"/>
      <c r="C647" s="303">
        <v>551</v>
      </c>
      <c r="D647" s="304" t="s">
        <v>196</v>
      </c>
      <c r="E647" s="282">
        <f>F647+G647+H647</f>
        <v>0</v>
      </c>
      <c r="F647" s="152"/>
      <c r="G647" s="153"/>
      <c r="H647" s="1420"/>
      <c r="I647" s="152"/>
      <c r="J647" s="153"/>
      <c r="K647" s="1420"/>
      <c r="L647" s="282">
        <f>I647+J647+K647</f>
        <v>0</v>
      </c>
      <c r="M647" s="12">
        <f>(IF($E647&lt;&gt;0,$M$2,IF($L647&lt;&gt;0,$M$2,"")))</f>
      </c>
      <c r="N647" s="13"/>
    </row>
    <row r="648" spans="2:14" ht="15.75">
      <c r="B648" s="292"/>
      <c r="C648" s="305">
        <v>552</v>
      </c>
      <c r="D648" s="306" t="s">
        <v>920</v>
      </c>
      <c r="E648" s="296">
        <f>F648+G648+H648</f>
        <v>0</v>
      </c>
      <c r="F648" s="158"/>
      <c r="G648" s="159"/>
      <c r="H648" s="1422"/>
      <c r="I648" s="158"/>
      <c r="J648" s="159"/>
      <c r="K648" s="1422"/>
      <c r="L648" s="296">
        <f>I648+J648+K648</f>
        <v>0</v>
      </c>
      <c r="M648" s="12">
        <f>(IF($E648&lt;&gt;0,$M$2,IF($L648&lt;&gt;0,$M$2,"")))</f>
      </c>
      <c r="N648" s="13"/>
    </row>
    <row r="649" spans="2:14" ht="15.75">
      <c r="B649" s="307"/>
      <c r="C649" s="305">
        <v>558</v>
      </c>
      <c r="D649" s="308" t="s">
        <v>881</v>
      </c>
      <c r="E649" s="296">
        <f>F649+G649+H649</f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>I649+J649+K649</f>
        <v>0</v>
      </c>
      <c r="M649" s="12">
        <f>(IF($E649&lt;&gt;0,$M$2,IF($L649&lt;&gt;0,$M$2,"")))</f>
      </c>
      <c r="N649" s="13"/>
    </row>
    <row r="650" spans="2:14" ht="15.75">
      <c r="B650" s="307"/>
      <c r="C650" s="305">
        <v>560</v>
      </c>
      <c r="D650" s="308" t="s">
        <v>197</v>
      </c>
      <c r="E650" s="296">
        <f>F650+G650+H650</f>
        <v>0</v>
      </c>
      <c r="F650" s="158"/>
      <c r="G650" s="159"/>
      <c r="H650" s="1422"/>
      <c r="I650" s="158"/>
      <c r="J650" s="159"/>
      <c r="K650" s="1422"/>
      <c r="L650" s="296">
        <f>I650+J650+K650</f>
        <v>0</v>
      </c>
      <c r="M650" s="12">
        <f>(IF($E650&lt;&gt;0,$M$2,IF($L650&lt;&gt;0,$M$2,"")))</f>
      </c>
      <c r="N650" s="13"/>
    </row>
    <row r="651" spans="2:14" ht="15.75">
      <c r="B651" s="307"/>
      <c r="C651" s="305">
        <v>580</v>
      </c>
      <c r="D651" s="306" t="s">
        <v>198</v>
      </c>
      <c r="E651" s="296">
        <f>F651+G651+H651</f>
        <v>0</v>
      </c>
      <c r="F651" s="158"/>
      <c r="G651" s="159"/>
      <c r="H651" s="1422"/>
      <c r="I651" s="158"/>
      <c r="J651" s="159"/>
      <c r="K651" s="1422"/>
      <c r="L651" s="296">
        <f>I651+J651+K651</f>
        <v>0</v>
      </c>
      <c r="M651" s="12">
        <f>(IF($E651&lt;&gt;0,$M$2,IF($L651&lt;&gt;0,$M$2,"")))</f>
      </c>
      <c r="N651" s="13"/>
    </row>
    <row r="652" spans="2:14" ht="15.75">
      <c r="B652" s="292"/>
      <c r="C652" s="305">
        <v>588</v>
      </c>
      <c r="D652" s="306" t="s">
        <v>883</v>
      </c>
      <c r="E652" s="296">
        <f>F652+G652+H652</f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>I652+J652+K652</f>
        <v>0</v>
      </c>
      <c r="M652" s="12">
        <f>(IF($E652&lt;&gt;0,$M$2,IF($L652&lt;&gt;0,$M$2,"")))</f>
      </c>
      <c r="N652" s="13"/>
    </row>
    <row r="653" spans="2:14" ht="15.75">
      <c r="B653" s="292"/>
      <c r="C653" s="309">
        <v>590</v>
      </c>
      <c r="D653" s="310" t="s">
        <v>199</v>
      </c>
      <c r="E653" s="288">
        <f>F653+G653+H653</f>
        <v>0</v>
      </c>
      <c r="F653" s="173"/>
      <c r="G653" s="174"/>
      <c r="H653" s="1423"/>
      <c r="I653" s="173"/>
      <c r="J653" s="174"/>
      <c r="K653" s="1423"/>
      <c r="L653" s="288">
        <f>I653+J653+K653</f>
        <v>0</v>
      </c>
      <c r="M653" s="12">
        <f>(IF($E653&lt;&gt;0,$M$2,IF($L653&lt;&gt;0,$M$2,"")))</f>
      </c>
      <c r="N653" s="13"/>
    </row>
    <row r="654" spans="2:14" ht="15.75">
      <c r="B654" s="273">
        <v>800</v>
      </c>
      <c r="C654" s="1832" t="s">
        <v>200</v>
      </c>
      <c r="D654" s="1833"/>
      <c r="E654" s="311">
        <f>F654+G654+H654</f>
        <v>0</v>
      </c>
      <c r="F654" s="1424"/>
      <c r="G654" s="1425"/>
      <c r="H654" s="1426"/>
      <c r="I654" s="1424"/>
      <c r="J654" s="1425"/>
      <c r="K654" s="1426"/>
      <c r="L654" s="311">
        <f>I654+J654+K654</f>
        <v>0</v>
      </c>
      <c r="M654" s="12">
        <f>(IF($E654&lt;&gt;0,$M$2,IF($L654&lt;&gt;0,$M$2,"")))</f>
      </c>
      <c r="N654" s="13"/>
    </row>
    <row r="655" spans="2:14" ht="15.75">
      <c r="B655" s="273">
        <v>1000</v>
      </c>
      <c r="C655" s="1834" t="s">
        <v>201</v>
      </c>
      <c r="D655" s="1835"/>
      <c r="E655" s="311">
        <f>SUM(E656:E672)</f>
        <v>0</v>
      </c>
      <c r="F655" s="275">
        <f>SUM(F656:F672)</f>
        <v>0</v>
      </c>
      <c r="G655" s="276">
        <f>SUM(G656:G672)</f>
        <v>0</v>
      </c>
      <c r="H655" s="277">
        <f>SUM(H656:H672)</f>
        <v>0</v>
      </c>
      <c r="I655" s="275">
        <f>SUM(I656:I672)</f>
        <v>0</v>
      </c>
      <c r="J655" s="276">
        <f>SUM(J656:J672)</f>
        <v>0</v>
      </c>
      <c r="K655" s="277">
        <f>SUM(K656:K672)</f>
        <v>0</v>
      </c>
      <c r="L655" s="311">
        <f>SUM(L656:L672)</f>
        <v>0</v>
      </c>
      <c r="M655" s="12">
        <f>(IF($E655&lt;&gt;0,$M$2,IF($L655&lt;&gt;0,$M$2,"")))</f>
      </c>
      <c r="N655" s="13"/>
    </row>
    <row r="656" spans="2:14" ht="15.75">
      <c r="B656" s="293"/>
      <c r="C656" s="280">
        <v>1011</v>
      </c>
      <c r="D656" s="312" t="s">
        <v>202</v>
      </c>
      <c r="E656" s="282">
        <f>F656+G656+H656</f>
        <v>0</v>
      </c>
      <c r="F656" s="152"/>
      <c r="G656" s="153"/>
      <c r="H656" s="1420"/>
      <c r="I656" s="152"/>
      <c r="J656" s="153"/>
      <c r="K656" s="1420"/>
      <c r="L656" s="282">
        <f>I656+J656+K656</f>
        <v>0</v>
      </c>
      <c r="M656" s="12">
        <f>(IF($E656&lt;&gt;0,$M$2,IF($L656&lt;&gt;0,$M$2,"")))</f>
      </c>
      <c r="N656" s="13"/>
    </row>
    <row r="657" spans="2:14" ht="15.75">
      <c r="B657" s="293"/>
      <c r="C657" s="294">
        <v>1012</v>
      </c>
      <c r="D657" s="295" t="s">
        <v>203</v>
      </c>
      <c r="E657" s="296">
        <f>F657+G657+H657</f>
        <v>0</v>
      </c>
      <c r="F657" s="158"/>
      <c r="G657" s="159"/>
      <c r="H657" s="1422"/>
      <c r="I657" s="158"/>
      <c r="J657" s="159"/>
      <c r="K657" s="1422"/>
      <c r="L657" s="296">
        <f>I657+J657+K657</f>
        <v>0</v>
      </c>
      <c r="M657" s="12">
        <f>(IF($E657&lt;&gt;0,$M$2,IF($L657&lt;&gt;0,$M$2,"")))</f>
      </c>
      <c r="N657" s="13"/>
    </row>
    <row r="658" spans="2:14" ht="15.75">
      <c r="B658" s="293"/>
      <c r="C658" s="294">
        <v>1013</v>
      </c>
      <c r="D658" s="295" t="s">
        <v>204</v>
      </c>
      <c r="E658" s="296">
        <f>F658+G658+H658</f>
        <v>0</v>
      </c>
      <c r="F658" s="158"/>
      <c r="G658" s="159"/>
      <c r="H658" s="1422"/>
      <c r="I658" s="158"/>
      <c r="J658" s="159"/>
      <c r="K658" s="1422"/>
      <c r="L658" s="296">
        <f>I658+J658+K658</f>
        <v>0</v>
      </c>
      <c r="M658" s="12">
        <f>(IF($E658&lt;&gt;0,$M$2,IF($L658&lt;&gt;0,$M$2,"")))</f>
      </c>
      <c r="N658" s="13"/>
    </row>
    <row r="659" spans="2:14" ht="15.75">
      <c r="B659" s="293"/>
      <c r="C659" s="294">
        <v>1014</v>
      </c>
      <c r="D659" s="295" t="s">
        <v>205</v>
      </c>
      <c r="E659" s="296">
        <f>F659+G659+H659</f>
        <v>0</v>
      </c>
      <c r="F659" s="158"/>
      <c r="G659" s="159"/>
      <c r="H659" s="1422"/>
      <c r="I659" s="158"/>
      <c r="J659" s="159"/>
      <c r="K659" s="1422"/>
      <c r="L659" s="296">
        <f>I659+J659+K659</f>
        <v>0</v>
      </c>
      <c r="M659" s="12">
        <f>(IF($E659&lt;&gt;0,$M$2,IF($L659&lt;&gt;0,$M$2,"")))</f>
      </c>
      <c r="N659" s="13"/>
    </row>
    <row r="660" spans="2:14" ht="15.75">
      <c r="B660" s="293"/>
      <c r="C660" s="294">
        <v>1015</v>
      </c>
      <c r="D660" s="295" t="s">
        <v>206</v>
      </c>
      <c r="E660" s="296">
        <f>F660+G660+H660</f>
        <v>0</v>
      </c>
      <c r="F660" s="158"/>
      <c r="G660" s="159"/>
      <c r="H660" s="1422"/>
      <c r="I660" s="158"/>
      <c r="J660" s="159"/>
      <c r="K660" s="1422"/>
      <c r="L660" s="296">
        <f>I660+J660+K660</f>
        <v>0</v>
      </c>
      <c r="M660" s="12">
        <f>(IF($E660&lt;&gt;0,$M$2,IF($L660&lt;&gt;0,$M$2,"")))</f>
      </c>
      <c r="N660" s="13"/>
    </row>
    <row r="661" spans="2:14" ht="15.75">
      <c r="B661" s="293"/>
      <c r="C661" s="313">
        <v>1016</v>
      </c>
      <c r="D661" s="314" t="s">
        <v>207</v>
      </c>
      <c r="E661" s="315">
        <f>F661+G661+H661</f>
        <v>0</v>
      </c>
      <c r="F661" s="164"/>
      <c r="G661" s="165"/>
      <c r="H661" s="1421"/>
      <c r="I661" s="164"/>
      <c r="J661" s="165"/>
      <c r="K661" s="1421"/>
      <c r="L661" s="315">
        <f>I661+J661+K661</f>
        <v>0</v>
      </c>
      <c r="M661" s="12">
        <f>(IF($E661&lt;&gt;0,$M$2,IF($L661&lt;&gt;0,$M$2,"")))</f>
      </c>
      <c r="N661" s="13"/>
    </row>
    <row r="662" spans="2:14" ht="15.75">
      <c r="B662" s="279"/>
      <c r="C662" s="319">
        <v>1020</v>
      </c>
      <c r="D662" s="320" t="s">
        <v>208</v>
      </c>
      <c r="E662" s="321">
        <f>F662+G662+H662</f>
        <v>0</v>
      </c>
      <c r="F662" s="455"/>
      <c r="G662" s="456"/>
      <c r="H662" s="1430"/>
      <c r="I662" s="455"/>
      <c r="J662" s="456"/>
      <c r="K662" s="1430"/>
      <c r="L662" s="321">
        <f>I662+J662+K662</f>
        <v>0</v>
      </c>
      <c r="M662" s="12">
        <f>(IF($E662&lt;&gt;0,$M$2,IF($L662&lt;&gt;0,$M$2,"")))</f>
      </c>
      <c r="N662" s="13"/>
    </row>
    <row r="663" spans="2:14" ht="15.75">
      <c r="B663" s="293"/>
      <c r="C663" s="325">
        <v>1030</v>
      </c>
      <c r="D663" s="326" t="s">
        <v>209</v>
      </c>
      <c r="E663" s="327">
        <f>F663+G663+H663</f>
        <v>0</v>
      </c>
      <c r="F663" s="450"/>
      <c r="G663" s="451"/>
      <c r="H663" s="1427"/>
      <c r="I663" s="450"/>
      <c r="J663" s="451"/>
      <c r="K663" s="1427"/>
      <c r="L663" s="327">
        <f>I663+J663+K663</f>
        <v>0</v>
      </c>
      <c r="M663" s="12">
        <f>(IF($E663&lt;&gt;0,$M$2,IF($L663&lt;&gt;0,$M$2,"")))</f>
      </c>
      <c r="N663" s="13"/>
    </row>
    <row r="664" spans="2:14" ht="15.75">
      <c r="B664" s="293"/>
      <c r="C664" s="319">
        <v>1051</v>
      </c>
      <c r="D664" s="332" t="s">
        <v>210</v>
      </c>
      <c r="E664" s="321">
        <f>F664+G664+H664</f>
        <v>0</v>
      </c>
      <c r="F664" s="455"/>
      <c r="G664" s="456"/>
      <c r="H664" s="1430"/>
      <c r="I664" s="455"/>
      <c r="J664" s="456"/>
      <c r="K664" s="1430"/>
      <c r="L664" s="321">
        <f>I664+J664+K664</f>
        <v>0</v>
      </c>
      <c r="M664" s="12">
        <f>(IF($E664&lt;&gt;0,$M$2,IF($L664&lt;&gt;0,$M$2,"")))</f>
      </c>
      <c r="N664" s="13"/>
    </row>
    <row r="665" spans="2:14" ht="15.75">
      <c r="B665" s="293"/>
      <c r="C665" s="294">
        <v>1052</v>
      </c>
      <c r="D665" s="295" t="s">
        <v>211</v>
      </c>
      <c r="E665" s="296">
        <f>F665+G665+H665</f>
        <v>0</v>
      </c>
      <c r="F665" s="158"/>
      <c r="G665" s="159"/>
      <c r="H665" s="1422"/>
      <c r="I665" s="158"/>
      <c r="J665" s="159"/>
      <c r="K665" s="1422"/>
      <c r="L665" s="296">
        <f>I665+J665+K665</f>
        <v>0</v>
      </c>
      <c r="M665" s="12">
        <f>(IF($E665&lt;&gt;0,$M$2,IF($L665&lt;&gt;0,$M$2,"")))</f>
      </c>
      <c r="N665" s="13"/>
    </row>
    <row r="666" spans="2:14" ht="15.75">
      <c r="B666" s="293"/>
      <c r="C666" s="325">
        <v>1053</v>
      </c>
      <c r="D666" s="326" t="s">
        <v>884</v>
      </c>
      <c r="E666" s="327">
        <f>F666+G666+H666</f>
        <v>0</v>
      </c>
      <c r="F666" s="450"/>
      <c r="G666" s="451"/>
      <c r="H666" s="1427"/>
      <c r="I666" s="450"/>
      <c r="J666" s="451"/>
      <c r="K666" s="1427"/>
      <c r="L666" s="327">
        <f>I666+J666+K666</f>
        <v>0</v>
      </c>
      <c r="M666" s="12">
        <f>(IF($E666&lt;&gt;0,$M$2,IF($L666&lt;&gt;0,$M$2,"")))</f>
      </c>
      <c r="N666" s="13"/>
    </row>
    <row r="667" spans="2:14" ht="15.75">
      <c r="B667" s="293"/>
      <c r="C667" s="319">
        <v>1062</v>
      </c>
      <c r="D667" s="320" t="s">
        <v>212</v>
      </c>
      <c r="E667" s="321">
        <f>F667+G667+H667</f>
        <v>0</v>
      </c>
      <c r="F667" s="455"/>
      <c r="G667" s="456"/>
      <c r="H667" s="1430"/>
      <c r="I667" s="455"/>
      <c r="J667" s="456"/>
      <c r="K667" s="1430"/>
      <c r="L667" s="321">
        <f>I667+J667+K667</f>
        <v>0</v>
      </c>
      <c r="M667" s="12">
        <f>(IF($E667&lt;&gt;0,$M$2,IF($L667&lt;&gt;0,$M$2,"")))</f>
      </c>
      <c r="N667" s="13"/>
    </row>
    <row r="668" spans="2:14" ht="15.75">
      <c r="B668" s="293"/>
      <c r="C668" s="325">
        <v>1063</v>
      </c>
      <c r="D668" s="333" t="s">
        <v>810</v>
      </c>
      <c r="E668" s="327">
        <f>F668+G668+H668</f>
        <v>0</v>
      </c>
      <c r="F668" s="450"/>
      <c r="G668" s="451"/>
      <c r="H668" s="1427"/>
      <c r="I668" s="450"/>
      <c r="J668" s="451"/>
      <c r="K668" s="1427"/>
      <c r="L668" s="327">
        <f>I668+J668+K668</f>
        <v>0</v>
      </c>
      <c r="M668" s="12">
        <f>(IF($E668&lt;&gt;0,$M$2,IF($L668&lt;&gt;0,$M$2,"")))</f>
      </c>
      <c r="N668" s="13"/>
    </row>
    <row r="669" spans="2:14" ht="15.75">
      <c r="B669" s="293"/>
      <c r="C669" s="334">
        <v>1069</v>
      </c>
      <c r="D669" s="335" t="s">
        <v>213</v>
      </c>
      <c r="E669" s="336">
        <f>F669+G669+H669</f>
        <v>0</v>
      </c>
      <c r="F669" s="602"/>
      <c r="G669" s="603"/>
      <c r="H669" s="1429"/>
      <c r="I669" s="602"/>
      <c r="J669" s="603"/>
      <c r="K669" s="1429"/>
      <c r="L669" s="336">
        <f>I669+J669+K669</f>
        <v>0</v>
      </c>
      <c r="M669" s="12">
        <f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921</v>
      </c>
      <c r="E670" s="321">
        <f>F670+G670+H670</f>
        <v>0</v>
      </c>
      <c r="F670" s="455"/>
      <c r="G670" s="456"/>
      <c r="H670" s="1430"/>
      <c r="I670" s="455"/>
      <c r="J670" s="456"/>
      <c r="K670" s="1430"/>
      <c r="L670" s="321">
        <f>I670+J670+K670</f>
        <v>0</v>
      </c>
      <c r="M670" s="12">
        <f>(IF($E670&lt;&gt;0,$M$2,IF($L670&lt;&gt;0,$M$2,"")))</f>
      </c>
      <c r="N670" s="13"/>
    </row>
    <row r="671" spans="2:14" ht="15.75">
      <c r="B671" s="293"/>
      <c r="C671" s="294">
        <v>1092</v>
      </c>
      <c r="D671" s="295" t="s">
        <v>308</v>
      </c>
      <c r="E671" s="296">
        <f>F671+G671+H671</f>
        <v>0</v>
      </c>
      <c r="F671" s="158"/>
      <c r="G671" s="159"/>
      <c r="H671" s="1422"/>
      <c r="I671" s="158"/>
      <c r="J671" s="159"/>
      <c r="K671" s="1422"/>
      <c r="L671" s="296">
        <f>I671+J671+K671</f>
        <v>0</v>
      </c>
      <c r="M671" s="12">
        <f>(IF($E671&lt;&gt;0,$M$2,IF($L671&lt;&gt;0,$M$2,"")))</f>
      </c>
      <c r="N671" s="13"/>
    </row>
    <row r="672" spans="2:14" ht="15.75">
      <c r="B672" s="293"/>
      <c r="C672" s="286">
        <v>1098</v>
      </c>
      <c r="D672" s="340" t="s">
        <v>214</v>
      </c>
      <c r="E672" s="288">
        <f>F672+G672+H672</f>
        <v>0</v>
      </c>
      <c r="F672" s="173"/>
      <c r="G672" s="174"/>
      <c r="H672" s="1423"/>
      <c r="I672" s="173"/>
      <c r="J672" s="174"/>
      <c r="K672" s="1423"/>
      <c r="L672" s="288">
        <f>I672+J672+K672</f>
        <v>0</v>
      </c>
      <c r="M672" s="12">
        <f>(IF($E672&lt;&gt;0,$M$2,IF($L672&lt;&gt;0,$M$2,"")))</f>
      </c>
      <c r="N672" s="13"/>
    </row>
    <row r="673" spans="2:14" ht="15.75">
      <c r="B673" s="273">
        <v>1900</v>
      </c>
      <c r="C673" s="1828" t="s">
        <v>275</v>
      </c>
      <c r="D673" s="1829"/>
      <c r="E673" s="311">
        <f>SUM(E674:E676)</f>
        <v>0</v>
      </c>
      <c r="F673" s="275">
        <f>SUM(F674:F676)</f>
        <v>0</v>
      </c>
      <c r="G673" s="276">
        <f>SUM(G674:G676)</f>
        <v>0</v>
      </c>
      <c r="H673" s="277">
        <f>SUM(H674:H676)</f>
        <v>0</v>
      </c>
      <c r="I673" s="275">
        <f>SUM(I674:I676)</f>
        <v>0</v>
      </c>
      <c r="J673" s="276">
        <f>SUM(J674:J676)</f>
        <v>0</v>
      </c>
      <c r="K673" s="277">
        <f>SUM(K674:K676)</f>
        <v>0</v>
      </c>
      <c r="L673" s="311">
        <f>SUM(L674:L676)</f>
        <v>0</v>
      </c>
      <c r="M673" s="12">
        <f>(IF($E673&lt;&gt;0,$M$2,IF($L673&lt;&gt;0,$M$2,"")))</f>
      </c>
      <c r="N673" s="13"/>
    </row>
    <row r="674" spans="2:14" ht="15.75">
      <c r="B674" s="293"/>
      <c r="C674" s="280">
        <v>1901</v>
      </c>
      <c r="D674" s="341" t="s">
        <v>922</v>
      </c>
      <c r="E674" s="282">
        <f>F674+G674+H674</f>
        <v>0</v>
      </c>
      <c r="F674" s="152"/>
      <c r="G674" s="153"/>
      <c r="H674" s="1420"/>
      <c r="I674" s="152"/>
      <c r="J674" s="153"/>
      <c r="K674" s="1420"/>
      <c r="L674" s="282">
        <f>I674+J674+K674</f>
        <v>0</v>
      </c>
      <c r="M674" s="12">
        <f>(IF($E674&lt;&gt;0,$M$2,IF($L674&lt;&gt;0,$M$2,"")))</f>
      </c>
      <c r="N674" s="13"/>
    </row>
    <row r="675" spans="2:14" ht="15.75">
      <c r="B675" s="342"/>
      <c r="C675" s="294">
        <v>1981</v>
      </c>
      <c r="D675" s="343" t="s">
        <v>923</v>
      </c>
      <c r="E675" s="296">
        <f>F675+G675+H675</f>
        <v>0</v>
      </c>
      <c r="F675" s="158"/>
      <c r="G675" s="159"/>
      <c r="H675" s="1422"/>
      <c r="I675" s="158"/>
      <c r="J675" s="159"/>
      <c r="K675" s="1422"/>
      <c r="L675" s="296">
        <f>I675+J675+K675</f>
        <v>0</v>
      </c>
      <c r="M675" s="12">
        <f>(IF($E675&lt;&gt;0,$M$2,IF($L675&lt;&gt;0,$M$2,"")))</f>
      </c>
      <c r="N675" s="13"/>
    </row>
    <row r="676" spans="2:14" ht="15.75">
      <c r="B676" s="293"/>
      <c r="C676" s="286">
        <v>1991</v>
      </c>
      <c r="D676" s="344" t="s">
        <v>924</v>
      </c>
      <c r="E676" s="288">
        <f>F676+G676+H676</f>
        <v>0</v>
      </c>
      <c r="F676" s="173"/>
      <c r="G676" s="174"/>
      <c r="H676" s="1423"/>
      <c r="I676" s="173"/>
      <c r="J676" s="174"/>
      <c r="K676" s="1423"/>
      <c r="L676" s="288">
        <f>I676+J676+K676</f>
        <v>0</v>
      </c>
      <c r="M676" s="12">
        <f>(IF($E676&lt;&gt;0,$M$2,IF($L676&lt;&gt;0,$M$2,"")))</f>
      </c>
      <c r="N676" s="13"/>
    </row>
    <row r="677" spans="2:14" ht="15.75">
      <c r="B677" s="273">
        <v>2100</v>
      </c>
      <c r="C677" s="1828" t="s">
        <v>731</v>
      </c>
      <c r="D677" s="1829"/>
      <c r="E677" s="311">
        <f>SUM(E678:E682)</f>
        <v>0</v>
      </c>
      <c r="F677" s="275">
        <f>SUM(F678:F682)</f>
        <v>0</v>
      </c>
      <c r="G677" s="276">
        <f>SUM(G678:G682)</f>
        <v>0</v>
      </c>
      <c r="H677" s="277">
        <f>SUM(H678:H682)</f>
        <v>0</v>
      </c>
      <c r="I677" s="275">
        <f>SUM(I678:I682)</f>
        <v>0</v>
      </c>
      <c r="J677" s="276">
        <f>SUM(J678:J682)</f>
        <v>0</v>
      </c>
      <c r="K677" s="277">
        <f>SUM(K678:K682)</f>
        <v>0</v>
      </c>
      <c r="L677" s="311">
        <f>SUM(L678:L682)</f>
        <v>0</v>
      </c>
      <c r="M677" s="12">
        <f>(IF($E677&lt;&gt;0,$M$2,IF($L677&lt;&gt;0,$M$2,"")))</f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20"/>
      <c r="I678" s="152"/>
      <c r="J678" s="153"/>
      <c r="K678" s="1420"/>
      <c r="L678" s="282">
        <f>I678+J678+K678</f>
        <v>0</v>
      </c>
      <c r="M678" s="12">
        <f>(IF($E678&lt;&gt;0,$M$2,IF($L678&lt;&gt;0,$M$2,"")))</f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2"/>
      <c r="I679" s="158"/>
      <c r="J679" s="159"/>
      <c r="K679" s="1422"/>
      <c r="L679" s="296">
        <f>I679+J679+K679</f>
        <v>0</v>
      </c>
      <c r="M679" s="12">
        <f>(IF($E679&lt;&gt;0,$M$2,IF($L679&lt;&gt;0,$M$2,"")))</f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>(IF($E680&lt;&gt;0,$M$2,IF($L680&lt;&gt;0,$M$2,"")))</f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>(IF($E681&lt;&gt;0,$M$2,IF($L681&lt;&gt;0,$M$2,"")))</f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3"/>
      <c r="I682" s="173"/>
      <c r="J682" s="174"/>
      <c r="K682" s="1423"/>
      <c r="L682" s="288">
        <f>I682+J682+K682</f>
        <v>0</v>
      </c>
      <c r="M682" s="12">
        <f>(IF($E682&lt;&gt;0,$M$2,IF($L682&lt;&gt;0,$M$2,"")))</f>
      </c>
      <c r="N682" s="13"/>
    </row>
    <row r="683" spans="2:14" ht="15.75">
      <c r="B683" s="273">
        <v>2200</v>
      </c>
      <c r="C683" s="1828" t="s">
        <v>220</v>
      </c>
      <c r="D683" s="1829"/>
      <c r="E683" s="311">
        <f>SUM(E684:E685)</f>
        <v>0</v>
      </c>
      <c r="F683" s="275">
        <f>SUM(F684:F685)</f>
        <v>0</v>
      </c>
      <c r="G683" s="276">
        <f>SUM(G684:G685)</f>
        <v>0</v>
      </c>
      <c r="H683" s="277">
        <f>SUM(H684:H685)</f>
        <v>0</v>
      </c>
      <c r="I683" s="275">
        <f>SUM(I684:I685)</f>
        <v>0</v>
      </c>
      <c r="J683" s="276">
        <f>SUM(J684:J685)</f>
        <v>0</v>
      </c>
      <c r="K683" s="277">
        <f>SUM(K684:K685)</f>
        <v>0</v>
      </c>
      <c r="L683" s="311">
        <f>SUM(L684:L685)</f>
        <v>0</v>
      </c>
      <c r="M683" s="12">
        <f>(IF($E683&lt;&gt;0,$M$2,IF($L683&lt;&gt;0,$M$2,"")))</f>
      </c>
      <c r="N683" s="13"/>
    </row>
    <row r="684" spans="2:14" ht="15.75">
      <c r="B684" s="293"/>
      <c r="C684" s="280">
        <v>2221</v>
      </c>
      <c r="D684" s="281" t="s">
        <v>309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>(IF($E684&lt;&gt;0,$M$2,IF($L684&lt;&gt;0,$M$2,"")))</f>
      </c>
      <c r="N684" s="13"/>
    </row>
    <row r="685" spans="2:14" ht="15.75">
      <c r="B685" s="293"/>
      <c r="C685" s="286">
        <v>2224</v>
      </c>
      <c r="D685" s="287" t="s">
        <v>221</v>
      </c>
      <c r="E685" s="288">
        <f>F685+G685+H685</f>
        <v>0</v>
      </c>
      <c r="F685" s="173"/>
      <c r="G685" s="174"/>
      <c r="H685" s="1423"/>
      <c r="I685" s="173"/>
      <c r="J685" s="174"/>
      <c r="K685" s="1423"/>
      <c r="L685" s="288">
        <f>I685+J685+K685</f>
        <v>0</v>
      </c>
      <c r="M685" s="12">
        <f>(IF($E685&lt;&gt;0,$M$2,IF($L685&lt;&gt;0,$M$2,"")))</f>
      </c>
      <c r="N685" s="13"/>
    </row>
    <row r="686" spans="2:14" ht="15.75">
      <c r="B686" s="273">
        <v>2500</v>
      </c>
      <c r="C686" s="1828" t="s">
        <v>222</v>
      </c>
      <c r="D686" s="1829"/>
      <c r="E686" s="311">
        <f>F686+G686+H686</f>
        <v>0</v>
      </c>
      <c r="F686" s="1424"/>
      <c r="G686" s="1425"/>
      <c r="H686" s="1426"/>
      <c r="I686" s="1424"/>
      <c r="J686" s="1425"/>
      <c r="K686" s="1426"/>
      <c r="L686" s="311">
        <f>I686+J686+K686</f>
        <v>0</v>
      </c>
      <c r="M686" s="12">
        <f>(IF($E686&lt;&gt;0,$M$2,IF($L686&lt;&gt;0,$M$2,"")))</f>
      </c>
      <c r="N686" s="13"/>
    </row>
    <row r="687" spans="2:14" ht="15.75">
      <c r="B687" s="273">
        <v>2600</v>
      </c>
      <c r="C687" s="1830" t="s">
        <v>223</v>
      </c>
      <c r="D687" s="1831"/>
      <c r="E687" s="311">
        <f>F687+G687+H687</f>
        <v>0</v>
      </c>
      <c r="F687" s="1424"/>
      <c r="G687" s="1425"/>
      <c r="H687" s="1426"/>
      <c r="I687" s="1424"/>
      <c r="J687" s="1425"/>
      <c r="K687" s="1426"/>
      <c r="L687" s="311">
        <f>I687+J687+K687</f>
        <v>0</v>
      </c>
      <c r="M687" s="12">
        <f>(IF($E687&lt;&gt;0,$M$2,IF($L687&lt;&gt;0,$M$2,"")))</f>
      </c>
      <c r="N687" s="13"/>
    </row>
    <row r="688" spans="2:14" ht="15.75">
      <c r="B688" s="273">
        <v>2700</v>
      </c>
      <c r="C688" s="1830" t="s">
        <v>224</v>
      </c>
      <c r="D688" s="1831"/>
      <c r="E688" s="311">
        <f>F688+G688+H688</f>
        <v>0</v>
      </c>
      <c r="F688" s="1424"/>
      <c r="G688" s="1425"/>
      <c r="H688" s="1426"/>
      <c r="I688" s="1424"/>
      <c r="J688" s="1425"/>
      <c r="K688" s="1426"/>
      <c r="L688" s="311">
        <f>I688+J688+K688</f>
        <v>0</v>
      </c>
      <c r="M688" s="12">
        <f>(IF($E688&lt;&gt;0,$M$2,IF($L688&lt;&gt;0,$M$2,"")))</f>
      </c>
      <c r="N688" s="13"/>
    </row>
    <row r="689" spans="2:14" ht="15.75">
      <c r="B689" s="273">
        <v>2800</v>
      </c>
      <c r="C689" s="1830" t="s">
        <v>1678</v>
      </c>
      <c r="D689" s="1831"/>
      <c r="E689" s="311">
        <f>F689+G689+H689</f>
        <v>0</v>
      </c>
      <c r="F689" s="1424"/>
      <c r="G689" s="1425"/>
      <c r="H689" s="1426"/>
      <c r="I689" s="1424"/>
      <c r="J689" s="1425"/>
      <c r="K689" s="1426"/>
      <c r="L689" s="311">
        <f>I689+J689+K689</f>
        <v>0</v>
      </c>
      <c r="M689" s="12">
        <f>(IF($E689&lt;&gt;0,$M$2,IF($L689&lt;&gt;0,$M$2,"")))</f>
      </c>
      <c r="N689" s="13"/>
    </row>
    <row r="690" spans="2:14" ht="15.75">
      <c r="B690" s="273">
        <v>2900</v>
      </c>
      <c r="C690" s="1828" t="s">
        <v>225</v>
      </c>
      <c r="D690" s="1829"/>
      <c r="E690" s="311">
        <f>SUM(E691:E698)</f>
        <v>0</v>
      </c>
      <c r="F690" s="275">
        <f>SUM(F691:F698)</f>
        <v>0</v>
      </c>
      <c r="G690" s="275">
        <f>SUM(G691:G698)</f>
        <v>0</v>
      </c>
      <c r="H690" s="275">
        <f>SUM(H691:H698)</f>
        <v>0</v>
      </c>
      <c r="I690" s="275">
        <f>SUM(I691:I698)</f>
        <v>0</v>
      </c>
      <c r="J690" s="275">
        <f>SUM(J691:J698)</f>
        <v>0</v>
      </c>
      <c r="K690" s="275">
        <f>SUM(K691:K698)</f>
        <v>0</v>
      </c>
      <c r="L690" s="275">
        <f>SUM(L691:L698)</f>
        <v>0</v>
      </c>
      <c r="M690" s="12">
        <f>(IF($E690&lt;&gt;0,$M$2,IF($L690&lt;&gt;0,$M$2,"")))</f>
      </c>
      <c r="N690" s="13"/>
    </row>
    <row r="691" spans="2:14" ht="15.75">
      <c r="B691" s="347"/>
      <c r="C691" s="280">
        <v>2910</v>
      </c>
      <c r="D691" s="348" t="s">
        <v>2012</v>
      </c>
      <c r="E691" s="282">
        <f>F691+G691+H691</f>
        <v>0</v>
      </c>
      <c r="F691" s="152"/>
      <c r="G691" s="153"/>
      <c r="H691" s="1420"/>
      <c r="I691" s="152"/>
      <c r="J691" s="153"/>
      <c r="K691" s="1420"/>
      <c r="L691" s="282">
        <f>I691+J691+K691</f>
        <v>0</v>
      </c>
      <c r="M691" s="12">
        <f>(IF($E691&lt;&gt;0,$M$2,IF($L691&lt;&gt;0,$M$2,"")))</f>
      </c>
      <c r="N691" s="13"/>
    </row>
    <row r="692" spans="2:14" ht="15.75">
      <c r="B692" s="347"/>
      <c r="C692" s="280">
        <v>2920</v>
      </c>
      <c r="D692" s="348" t="s">
        <v>226</v>
      </c>
      <c r="E692" s="282">
        <f>F692+G692+H692</f>
        <v>0</v>
      </c>
      <c r="F692" s="152"/>
      <c r="G692" s="153"/>
      <c r="H692" s="1420"/>
      <c r="I692" s="152"/>
      <c r="J692" s="153"/>
      <c r="K692" s="1420"/>
      <c r="L692" s="282">
        <f>I692+J692+K692</f>
        <v>0</v>
      </c>
      <c r="M692" s="12">
        <f>(IF($E692&lt;&gt;0,$M$2,IF($L692&lt;&gt;0,$M$2,"")))</f>
      </c>
      <c r="N692" s="13"/>
    </row>
    <row r="693" spans="2:14" ht="15.75">
      <c r="B693" s="347"/>
      <c r="C693" s="325">
        <v>2969</v>
      </c>
      <c r="D693" s="349" t="s">
        <v>227</v>
      </c>
      <c r="E693" s="327">
        <f>F693+G693+H693</f>
        <v>0</v>
      </c>
      <c r="F693" s="450"/>
      <c r="G693" s="451"/>
      <c r="H693" s="1427"/>
      <c r="I693" s="450"/>
      <c r="J693" s="451"/>
      <c r="K693" s="1427"/>
      <c r="L693" s="327">
        <f>I693+J693+K693</f>
        <v>0</v>
      </c>
      <c r="M693" s="12">
        <f>(IF($E693&lt;&gt;0,$M$2,IF($L693&lt;&gt;0,$M$2,"")))</f>
      </c>
      <c r="N693" s="13"/>
    </row>
    <row r="694" spans="2:14" ht="15.75">
      <c r="B694" s="347"/>
      <c r="C694" s="350">
        <v>2970</v>
      </c>
      <c r="D694" s="351" t="s">
        <v>228</v>
      </c>
      <c r="E694" s="352">
        <f>F694+G694+H694</f>
        <v>0</v>
      </c>
      <c r="F694" s="638"/>
      <c r="G694" s="639"/>
      <c r="H694" s="1428"/>
      <c r="I694" s="638"/>
      <c r="J694" s="639"/>
      <c r="K694" s="1428"/>
      <c r="L694" s="352">
        <f>I694+J694+K694</f>
        <v>0</v>
      </c>
      <c r="M694" s="12">
        <f>(IF($E694&lt;&gt;0,$M$2,IF($L694&lt;&gt;0,$M$2,"")))</f>
      </c>
      <c r="N694" s="13"/>
    </row>
    <row r="695" spans="2:14" ht="15.75">
      <c r="B695" s="347"/>
      <c r="C695" s="334">
        <v>2989</v>
      </c>
      <c r="D695" s="356" t="s">
        <v>229</v>
      </c>
      <c r="E695" s="336">
        <f>F695+G695+H695</f>
        <v>0</v>
      </c>
      <c r="F695" s="602"/>
      <c r="G695" s="603"/>
      <c r="H695" s="1429"/>
      <c r="I695" s="602"/>
      <c r="J695" s="603"/>
      <c r="K695" s="1429"/>
      <c r="L695" s="336">
        <f>I695+J695+K695</f>
        <v>0</v>
      </c>
      <c r="M695" s="12">
        <f>(IF($E695&lt;&gt;0,$M$2,IF($L695&lt;&gt;0,$M$2,"")))</f>
      </c>
      <c r="N695" s="13"/>
    </row>
    <row r="696" spans="2:14" ht="15.75">
      <c r="B696" s="293"/>
      <c r="C696" s="319">
        <v>2990</v>
      </c>
      <c r="D696" s="357" t="s">
        <v>2032</v>
      </c>
      <c r="E696" s="321">
        <f>F696+G696+H696</f>
        <v>0</v>
      </c>
      <c r="F696" s="455"/>
      <c r="G696" s="456"/>
      <c r="H696" s="1430"/>
      <c r="I696" s="455"/>
      <c r="J696" s="456"/>
      <c r="K696" s="1430"/>
      <c r="L696" s="321">
        <f>I696+J696+K696</f>
        <v>0</v>
      </c>
      <c r="M696" s="12">
        <f>(IF($E696&lt;&gt;0,$M$2,IF($L696&lt;&gt;0,$M$2,"")))</f>
      </c>
      <c r="N696" s="13"/>
    </row>
    <row r="697" spans="2:14" ht="15.75">
      <c r="B697" s="293"/>
      <c r="C697" s="319">
        <v>2991</v>
      </c>
      <c r="D697" s="357" t="s">
        <v>230</v>
      </c>
      <c r="E697" s="321">
        <f>F697+G697+H697</f>
        <v>0</v>
      </c>
      <c r="F697" s="455"/>
      <c r="G697" s="456"/>
      <c r="H697" s="1430"/>
      <c r="I697" s="455"/>
      <c r="J697" s="456"/>
      <c r="K697" s="1430"/>
      <c r="L697" s="321">
        <f>I697+J697+K697</f>
        <v>0</v>
      </c>
      <c r="M697" s="12">
        <f>(IF($E697&lt;&gt;0,$M$2,IF($L697&lt;&gt;0,$M$2,"")))</f>
      </c>
      <c r="N697" s="13"/>
    </row>
    <row r="698" spans="2:14" ht="15.75">
      <c r="B698" s="293"/>
      <c r="C698" s="286">
        <v>2992</v>
      </c>
      <c r="D698" s="358" t="s">
        <v>231</v>
      </c>
      <c r="E698" s="288">
        <f>F698+G698+H698</f>
        <v>0</v>
      </c>
      <c r="F698" s="173"/>
      <c r="G698" s="174"/>
      <c r="H698" s="1423"/>
      <c r="I698" s="173"/>
      <c r="J698" s="174"/>
      <c r="K698" s="1423"/>
      <c r="L698" s="288">
        <f>I698+J698+K698</f>
        <v>0</v>
      </c>
      <c r="M698" s="12">
        <f>(IF($E698&lt;&gt;0,$M$2,IF($L698&lt;&gt;0,$M$2,"")))</f>
      </c>
      <c r="N698" s="13"/>
    </row>
    <row r="699" spans="2:14" ht="15.75">
      <c r="B699" s="273">
        <v>3300</v>
      </c>
      <c r="C699" s="359" t="s">
        <v>232</v>
      </c>
      <c r="D699" s="1483"/>
      <c r="E699" s="311">
        <f>SUM(E700:E705)</f>
        <v>0</v>
      </c>
      <c r="F699" s="275">
        <f>SUM(F700:F705)</f>
        <v>0</v>
      </c>
      <c r="G699" s="276">
        <f>SUM(G700:G705)</f>
        <v>0</v>
      </c>
      <c r="H699" s="277">
        <f>SUM(H700:H705)</f>
        <v>0</v>
      </c>
      <c r="I699" s="275">
        <f>SUM(I700:I705)</f>
        <v>0</v>
      </c>
      <c r="J699" s="276">
        <f>SUM(J700:J705)</f>
        <v>0</v>
      </c>
      <c r="K699" s="277">
        <f>SUM(K700:K705)</f>
        <v>0</v>
      </c>
      <c r="L699" s="311">
        <f>SUM(L700:L705)</f>
        <v>0</v>
      </c>
      <c r="M699" s="12">
        <f>(IF($E699&lt;&gt;0,$M$2,IF($L699&lt;&gt;0,$M$2,"")))</f>
      </c>
      <c r="N699" s="13"/>
    </row>
    <row r="700" spans="2:14" ht="15.75">
      <c r="B700" s="292"/>
      <c r="C700" s="280">
        <v>3301</v>
      </c>
      <c r="D700" s="360" t="s">
        <v>233</v>
      </c>
      <c r="E700" s="282">
        <f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>I700+J700+K700</f>
        <v>0</v>
      </c>
      <c r="M700" s="12">
        <f>(IF($E700&lt;&gt;0,$M$2,IF($L700&lt;&gt;0,$M$2,"")))</f>
      </c>
      <c r="N700" s="13"/>
    </row>
    <row r="701" spans="2:14" ht="15.75">
      <c r="B701" s="292"/>
      <c r="C701" s="294">
        <v>3302</v>
      </c>
      <c r="D701" s="361" t="s">
        <v>724</v>
      </c>
      <c r="E701" s="296">
        <f>F701+G701+H701</f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>I701+J701+K701</f>
        <v>0</v>
      </c>
      <c r="M701" s="12">
        <f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>F702+G702+H702</f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>I702+J702+K702</f>
        <v>0</v>
      </c>
      <c r="M702" s="12">
        <f>(IF($E702&lt;&gt;0,$M$2,IF($L702&lt;&gt;0,$M$2,"")))</f>
      </c>
      <c r="N702" s="13"/>
    </row>
    <row r="703" spans="2:14" ht="15.75">
      <c r="B703" s="292"/>
      <c r="C703" s="294">
        <v>3304</v>
      </c>
      <c r="D703" s="361" t="s">
        <v>235</v>
      </c>
      <c r="E703" s="296">
        <f>F703+G703+H703</f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>I703+J703+K703</f>
        <v>0</v>
      </c>
      <c r="M703" s="12">
        <f>(IF($E703&lt;&gt;0,$M$2,IF($L703&lt;&gt;0,$M$2,"")))</f>
      </c>
      <c r="N703" s="13"/>
    </row>
    <row r="704" spans="2:14" ht="15.75">
      <c r="B704" s="292"/>
      <c r="C704" s="294">
        <v>3305</v>
      </c>
      <c r="D704" s="361" t="s">
        <v>236</v>
      </c>
      <c r="E704" s="296">
        <f>F704+G704+H704</f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>I704+J704+K704</f>
        <v>0</v>
      </c>
      <c r="M704" s="12">
        <f>(IF($E704&lt;&gt;0,$M$2,IF($L704&lt;&gt;0,$M$2,"")))</f>
      </c>
      <c r="N704" s="13"/>
    </row>
    <row r="705" spans="2:14" ht="15.75">
      <c r="B705" s="292"/>
      <c r="C705" s="286">
        <v>3306</v>
      </c>
      <c r="D705" s="362" t="s">
        <v>1675</v>
      </c>
      <c r="E705" s="288">
        <f>F705+G705+H705</f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>I705+J705+K705</f>
        <v>0</v>
      </c>
      <c r="M705" s="12">
        <f>(IF($E705&lt;&gt;0,$M$2,IF($L705&lt;&gt;0,$M$2,"")))</f>
      </c>
      <c r="N705" s="13"/>
    </row>
    <row r="706" spans="2:14" ht="15.75">
      <c r="B706" s="273">
        <v>3900</v>
      </c>
      <c r="C706" s="1828" t="s">
        <v>237</v>
      </c>
      <c r="D706" s="1829"/>
      <c r="E706" s="311">
        <f>F706+G706+H706</f>
        <v>0</v>
      </c>
      <c r="F706" s="1473">
        <v>0</v>
      </c>
      <c r="G706" s="1474">
        <v>0</v>
      </c>
      <c r="H706" s="1475">
        <v>0</v>
      </c>
      <c r="I706" s="1473">
        <v>0</v>
      </c>
      <c r="J706" s="1474">
        <v>0</v>
      </c>
      <c r="K706" s="1475">
        <v>0</v>
      </c>
      <c r="L706" s="311">
        <f>I706+J706+K706</f>
        <v>0</v>
      </c>
      <c r="M706" s="12">
        <f>(IF($E706&lt;&gt;0,$M$2,IF($L706&lt;&gt;0,$M$2,"")))</f>
      </c>
      <c r="N706" s="13"/>
    </row>
    <row r="707" spans="2:14" ht="15.75">
      <c r="B707" s="273">
        <v>4000</v>
      </c>
      <c r="C707" s="1828" t="s">
        <v>238</v>
      </c>
      <c r="D707" s="1829"/>
      <c r="E707" s="311">
        <f>F707+G707+H707</f>
        <v>0</v>
      </c>
      <c r="F707" s="1424"/>
      <c r="G707" s="1425"/>
      <c r="H707" s="1426"/>
      <c r="I707" s="1424"/>
      <c r="J707" s="1425"/>
      <c r="K707" s="1426"/>
      <c r="L707" s="311">
        <f>I707+J707+K707</f>
        <v>0</v>
      </c>
      <c r="M707" s="12">
        <f>(IF($E707&lt;&gt;0,$M$2,IF($L707&lt;&gt;0,$M$2,"")))</f>
      </c>
      <c r="N707" s="13"/>
    </row>
    <row r="708" spans="2:14" ht="15.75">
      <c r="B708" s="273">
        <v>4100</v>
      </c>
      <c r="C708" s="1828" t="s">
        <v>239</v>
      </c>
      <c r="D708" s="1829"/>
      <c r="E708" s="311">
        <f>F708+G708+H708</f>
        <v>0</v>
      </c>
      <c r="F708" s="1474">
        <v>0</v>
      </c>
      <c r="G708" s="1474">
        <v>0</v>
      </c>
      <c r="H708" s="1474">
        <v>0</v>
      </c>
      <c r="I708" s="1474">
        <v>0</v>
      </c>
      <c r="J708" s="1474">
        <v>0</v>
      </c>
      <c r="K708" s="1474">
        <v>0</v>
      </c>
      <c r="L708" s="311">
        <f>I708+J708+K708</f>
        <v>0</v>
      </c>
      <c r="M708" s="12">
        <f>(IF($E708&lt;&gt;0,$M$2,IF($L708&lt;&gt;0,$M$2,"")))</f>
      </c>
      <c r="N708" s="13"/>
    </row>
    <row r="709" spans="2:14" ht="15.75">
      <c r="B709" s="273">
        <v>4200</v>
      </c>
      <c r="C709" s="1828" t="s">
        <v>240</v>
      </c>
      <c r="D709" s="1829"/>
      <c r="E709" s="311">
        <f>SUM(E710:E715)</f>
        <v>0</v>
      </c>
      <c r="F709" s="275">
        <f>SUM(F710:F715)</f>
        <v>0</v>
      </c>
      <c r="G709" s="276">
        <f>SUM(G710:G715)</f>
        <v>0</v>
      </c>
      <c r="H709" s="277">
        <f>SUM(H710:H715)</f>
        <v>0</v>
      </c>
      <c r="I709" s="275">
        <f>SUM(I710:I715)</f>
        <v>0</v>
      </c>
      <c r="J709" s="276">
        <f>SUM(J710:J715)</f>
        <v>0</v>
      </c>
      <c r="K709" s="277">
        <f>SUM(K710:K715)</f>
        <v>0</v>
      </c>
      <c r="L709" s="311">
        <f>SUM(L710:L715)</f>
        <v>0</v>
      </c>
      <c r="M709" s="12">
        <f>(IF($E709&lt;&gt;0,$M$2,IF($L709&lt;&gt;0,$M$2,"")))</f>
      </c>
      <c r="N709" s="13"/>
    </row>
    <row r="710" spans="2:14" ht="15.75">
      <c r="B710" s="363"/>
      <c r="C710" s="280">
        <v>4201</v>
      </c>
      <c r="D710" s="281" t="s">
        <v>241</v>
      </c>
      <c r="E710" s="282">
        <f>F710+G710+H710</f>
        <v>0</v>
      </c>
      <c r="F710" s="152"/>
      <c r="G710" s="153"/>
      <c r="H710" s="1420"/>
      <c r="I710" s="152"/>
      <c r="J710" s="153"/>
      <c r="K710" s="1420"/>
      <c r="L710" s="282">
        <f>I710+J710+K710</f>
        <v>0</v>
      </c>
      <c r="M710" s="12">
        <f>(IF($E710&lt;&gt;0,$M$2,IF($L710&lt;&gt;0,$M$2,"")))</f>
      </c>
      <c r="N710" s="13"/>
    </row>
    <row r="711" spans="2:14" ht="15.75">
      <c r="B711" s="363"/>
      <c r="C711" s="294">
        <v>4202</v>
      </c>
      <c r="D711" s="364" t="s">
        <v>242</v>
      </c>
      <c r="E711" s="296">
        <f>F711+G711+H711</f>
        <v>0</v>
      </c>
      <c r="F711" s="158"/>
      <c r="G711" s="159"/>
      <c r="H711" s="1422"/>
      <c r="I711" s="158"/>
      <c r="J711" s="159"/>
      <c r="K711" s="1422"/>
      <c r="L711" s="296">
        <f>I711+J711+K711</f>
        <v>0</v>
      </c>
      <c r="M711" s="12">
        <f>(IF($E711&lt;&gt;0,$M$2,IF($L711&lt;&gt;0,$M$2,"")))</f>
      </c>
      <c r="N711" s="13"/>
    </row>
    <row r="712" spans="2:14" ht="15.75">
      <c r="B712" s="363"/>
      <c r="C712" s="294">
        <v>4214</v>
      </c>
      <c r="D712" s="364" t="s">
        <v>243</v>
      </c>
      <c r="E712" s="296">
        <f>F712+G712+H712</f>
        <v>0</v>
      </c>
      <c r="F712" s="158"/>
      <c r="G712" s="159"/>
      <c r="H712" s="1422"/>
      <c r="I712" s="158"/>
      <c r="J712" s="159"/>
      <c r="K712" s="1422"/>
      <c r="L712" s="296">
        <f>I712+J712+K712</f>
        <v>0</v>
      </c>
      <c r="M712" s="12">
        <f>(IF($E712&lt;&gt;0,$M$2,IF($L712&lt;&gt;0,$M$2,"")))</f>
      </c>
      <c r="N712" s="13"/>
    </row>
    <row r="713" spans="2:14" ht="15.75">
      <c r="B713" s="363"/>
      <c r="C713" s="294">
        <v>4217</v>
      </c>
      <c r="D713" s="364" t="s">
        <v>244</v>
      </c>
      <c r="E713" s="296">
        <f>F713+G713+H713</f>
        <v>0</v>
      </c>
      <c r="F713" s="158"/>
      <c r="G713" s="159"/>
      <c r="H713" s="1422"/>
      <c r="I713" s="158"/>
      <c r="J713" s="159"/>
      <c r="K713" s="1422"/>
      <c r="L713" s="296">
        <f>I713+J713+K713</f>
        <v>0</v>
      </c>
      <c r="M713" s="12">
        <f>(IF($E713&lt;&gt;0,$M$2,IF($L713&lt;&gt;0,$M$2,"")))</f>
      </c>
      <c r="N713" s="13"/>
    </row>
    <row r="714" spans="2:14" ht="15.75">
      <c r="B714" s="363"/>
      <c r="C714" s="294">
        <v>4218</v>
      </c>
      <c r="D714" s="295" t="s">
        <v>245</v>
      </c>
      <c r="E714" s="296">
        <f>F714+G714+H714</f>
        <v>0</v>
      </c>
      <c r="F714" s="158"/>
      <c r="G714" s="159"/>
      <c r="H714" s="1422"/>
      <c r="I714" s="158"/>
      <c r="J714" s="159"/>
      <c r="K714" s="1422"/>
      <c r="L714" s="296">
        <f>I714+J714+K714</f>
        <v>0</v>
      </c>
      <c r="M714" s="12">
        <f>(IF($E714&lt;&gt;0,$M$2,IF($L714&lt;&gt;0,$M$2,"")))</f>
      </c>
      <c r="N714" s="13"/>
    </row>
    <row r="715" spans="2:14" ht="15.75">
      <c r="B715" s="363"/>
      <c r="C715" s="286">
        <v>4219</v>
      </c>
      <c r="D715" s="344" t="s">
        <v>246</v>
      </c>
      <c r="E715" s="288">
        <f>F715+G715+H715</f>
        <v>0</v>
      </c>
      <c r="F715" s="173"/>
      <c r="G715" s="174"/>
      <c r="H715" s="1423"/>
      <c r="I715" s="173"/>
      <c r="J715" s="174"/>
      <c r="K715" s="1423"/>
      <c r="L715" s="288">
        <f>I715+J715+K715</f>
        <v>0</v>
      </c>
      <c r="M715" s="12">
        <f>(IF($E715&lt;&gt;0,$M$2,IF($L715&lt;&gt;0,$M$2,"")))</f>
      </c>
      <c r="N715" s="13"/>
    </row>
    <row r="716" spans="2:14" ht="15.75">
      <c r="B716" s="273">
        <v>4300</v>
      </c>
      <c r="C716" s="1828" t="s">
        <v>1679</v>
      </c>
      <c r="D716" s="1829"/>
      <c r="E716" s="311">
        <f>SUM(E717:E719)</f>
        <v>0</v>
      </c>
      <c r="F716" s="275">
        <f>SUM(F717:F719)</f>
        <v>0</v>
      </c>
      <c r="G716" s="276">
        <f>SUM(G717:G719)</f>
        <v>0</v>
      </c>
      <c r="H716" s="277">
        <f>SUM(H717:H719)</f>
        <v>0</v>
      </c>
      <c r="I716" s="275">
        <f>SUM(I717:I719)</f>
        <v>0</v>
      </c>
      <c r="J716" s="276">
        <f>SUM(J717:J719)</f>
        <v>0</v>
      </c>
      <c r="K716" s="277">
        <f>SUM(K717:K719)</f>
        <v>0</v>
      </c>
      <c r="L716" s="311">
        <f>SUM(L717:L719)</f>
        <v>0</v>
      </c>
      <c r="M716" s="12">
        <f>(IF($E716&lt;&gt;0,$M$2,IF($L716&lt;&gt;0,$M$2,"")))</f>
      </c>
      <c r="N716" s="13"/>
    </row>
    <row r="717" spans="2:14" ht="15.75">
      <c r="B717" s="363"/>
      <c r="C717" s="280">
        <v>4301</v>
      </c>
      <c r="D717" s="312" t="s">
        <v>247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>(IF($E717&lt;&gt;0,$M$2,IF($L717&lt;&gt;0,$M$2,"")))</f>
      </c>
      <c r="N717" s="13"/>
    </row>
    <row r="718" spans="2:14" ht="15.75">
      <c r="B718" s="363"/>
      <c r="C718" s="294">
        <v>4302</v>
      </c>
      <c r="D718" s="364" t="s">
        <v>248</v>
      </c>
      <c r="E718" s="296">
        <f>F718+G718+H718</f>
        <v>0</v>
      </c>
      <c r="F718" s="158"/>
      <c r="G718" s="159"/>
      <c r="H718" s="1422"/>
      <c r="I718" s="158"/>
      <c r="J718" s="159"/>
      <c r="K718" s="1422"/>
      <c r="L718" s="296">
        <f>I718+J718+K718</f>
        <v>0</v>
      </c>
      <c r="M718" s="12">
        <f>(IF($E718&lt;&gt;0,$M$2,IF($L718&lt;&gt;0,$M$2,"")))</f>
      </c>
      <c r="N718" s="13"/>
    </row>
    <row r="719" spans="2:14" ht="15.75">
      <c r="B719" s="363"/>
      <c r="C719" s="286">
        <v>4309</v>
      </c>
      <c r="D719" s="302" t="s">
        <v>249</v>
      </c>
      <c r="E719" s="288">
        <f>F719+G719+H719</f>
        <v>0</v>
      </c>
      <c r="F719" s="173"/>
      <c r="G719" s="174"/>
      <c r="H719" s="1423"/>
      <c r="I719" s="173"/>
      <c r="J719" s="174"/>
      <c r="K719" s="1423"/>
      <c r="L719" s="288">
        <f>I719+J719+K719</f>
        <v>0</v>
      </c>
      <c r="M719" s="12">
        <f>(IF($E719&lt;&gt;0,$M$2,IF($L719&lt;&gt;0,$M$2,"")))</f>
      </c>
      <c r="N719" s="13"/>
    </row>
    <row r="720" spans="2:14" ht="15.75">
      <c r="B720" s="273">
        <v>4400</v>
      </c>
      <c r="C720" s="1828" t="s">
        <v>1676</v>
      </c>
      <c r="D720" s="1829"/>
      <c r="E720" s="311">
        <f>F720+G720+H720</f>
        <v>0</v>
      </c>
      <c r="F720" s="1424"/>
      <c r="G720" s="1425"/>
      <c r="H720" s="1426"/>
      <c r="I720" s="1424"/>
      <c r="J720" s="1425"/>
      <c r="K720" s="1426"/>
      <c r="L720" s="311">
        <f>I720+J720+K720</f>
        <v>0</v>
      </c>
      <c r="M720" s="12">
        <f>(IF($E720&lt;&gt;0,$M$2,IF($L720&lt;&gt;0,$M$2,"")))</f>
      </c>
      <c r="N720" s="13"/>
    </row>
    <row r="721" spans="2:14" ht="15.75">
      <c r="B721" s="273">
        <v>4500</v>
      </c>
      <c r="C721" s="1828" t="s">
        <v>1677</v>
      </c>
      <c r="D721" s="1829"/>
      <c r="E721" s="311">
        <f>F721+G721+H721</f>
        <v>0</v>
      </c>
      <c r="F721" s="1424"/>
      <c r="G721" s="1425"/>
      <c r="H721" s="1426"/>
      <c r="I721" s="1424"/>
      <c r="J721" s="1425"/>
      <c r="K721" s="1426"/>
      <c r="L721" s="311">
        <f>I721+J721+K721</f>
        <v>0</v>
      </c>
      <c r="M721" s="12">
        <f>(IF($E721&lt;&gt;0,$M$2,IF($L721&lt;&gt;0,$M$2,"")))</f>
      </c>
      <c r="N721" s="13"/>
    </row>
    <row r="722" spans="2:14" ht="15.75">
      <c r="B722" s="273">
        <v>4600</v>
      </c>
      <c r="C722" s="1830" t="s">
        <v>250</v>
      </c>
      <c r="D722" s="1831"/>
      <c r="E722" s="311">
        <f>F722+G722+H722</f>
        <v>0</v>
      </c>
      <c r="F722" s="1424"/>
      <c r="G722" s="1425"/>
      <c r="H722" s="1426"/>
      <c r="I722" s="1424"/>
      <c r="J722" s="1425"/>
      <c r="K722" s="1426"/>
      <c r="L722" s="311">
        <f>I722+J722+K722</f>
        <v>0</v>
      </c>
      <c r="M722" s="12">
        <f>(IF($E722&lt;&gt;0,$M$2,IF($L722&lt;&gt;0,$M$2,"")))</f>
      </c>
      <c r="N722" s="13"/>
    </row>
    <row r="723" spans="2:14" ht="15.75">
      <c r="B723" s="273">
        <v>4900</v>
      </c>
      <c r="C723" s="1828" t="s">
        <v>276</v>
      </c>
      <c r="D723" s="1829"/>
      <c r="E723" s="311">
        <f>+E724+E725</f>
        <v>0</v>
      </c>
      <c r="F723" s="275">
        <f>+F724+F725</f>
        <v>0</v>
      </c>
      <c r="G723" s="276">
        <f>+G724+G725</f>
        <v>0</v>
      </c>
      <c r="H723" s="277">
        <f>+H724+H725</f>
        <v>0</v>
      </c>
      <c r="I723" s="275">
        <f>+I724+I725</f>
        <v>0</v>
      </c>
      <c r="J723" s="276">
        <f>+J724+J725</f>
        <v>0</v>
      </c>
      <c r="K723" s="277">
        <f>+K724+K725</f>
        <v>0</v>
      </c>
      <c r="L723" s="311">
        <f>+L724+L725</f>
        <v>0</v>
      </c>
      <c r="M723" s="12">
        <f>(IF($E723&lt;&gt;0,$M$2,IF($L723&lt;&gt;0,$M$2,"")))</f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20"/>
      <c r="I724" s="152"/>
      <c r="J724" s="153"/>
      <c r="K724" s="1420"/>
      <c r="L724" s="282">
        <f>I724+J724+K724</f>
        <v>0</v>
      </c>
      <c r="M724" s="12">
        <f>(IF($E724&lt;&gt;0,$M$2,IF($L724&lt;&gt;0,$M$2,"")))</f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3"/>
      <c r="I725" s="173"/>
      <c r="J725" s="174"/>
      <c r="K725" s="1423"/>
      <c r="L725" s="288">
        <f>I725+J725+K725</f>
        <v>0</v>
      </c>
      <c r="M725" s="12">
        <f>(IF($E725&lt;&gt;0,$M$2,IF($L725&lt;&gt;0,$M$2,"")))</f>
      </c>
      <c r="N725" s="13"/>
    </row>
    <row r="726" spans="2:14" ht="15.75">
      <c r="B726" s="366">
        <v>5100</v>
      </c>
      <c r="C726" s="1826" t="s">
        <v>251</v>
      </c>
      <c r="D726" s="1827"/>
      <c r="E726" s="311">
        <f>F726+G726+H726</f>
        <v>1089147</v>
      </c>
      <c r="F726" s="1424"/>
      <c r="G726" s="1425">
        <v>1089147</v>
      </c>
      <c r="H726" s="1426"/>
      <c r="I726" s="1424"/>
      <c r="J726" s="1425"/>
      <c r="K726" s="1426"/>
      <c r="L726" s="311">
        <f>I726+J726+K726</f>
        <v>0</v>
      </c>
      <c r="M726" s="12">
        <f>(IF($E726&lt;&gt;0,$M$2,IF($L726&lt;&gt;0,$M$2,"")))</f>
        <v>1</v>
      </c>
      <c r="N726" s="13"/>
    </row>
    <row r="727" spans="2:14" ht="15.75">
      <c r="B727" s="366">
        <v>5200</v>
      </c>
      <c r="C727" s="1826" t="s">
        <v>252</v>
      </c>
      <c r="D727" s="1827"/>
      <c r="E727" s="311">
        <f>SUM(E728:E734)</f>
        <v>0</v>
      </c>
      <c r="F727" s="275">
        <f>SUM(F728:F734)</f>
        <v>0</v>
      </c>
      <c r="G727" s="276">
        <f>SUM(G728:G734)</f>
        <v>0</v>
      </c>
      <c r="H727" s="277">
        <f>SUM(H728:H734)</f>
        <v>0</v>
      </c>
      <c r="I727" s="275">
        <f>SUM(I728:I734)</f>
        <v>0</v>
      </c>
      <c r="J727" s="276">
        <f>SUM(J728:J734)</f>
        <v>0</v>
      </c>
      <c r="K727" s="277">
        <f>SUM(K728:K734)</f>
        <v>0</v>
      </c>
      <c r="L727" s="311">
        <f>SUM(L728:L734)</f>
        <v>0</v>
      </c>
      <c r="M727" s="12">
        <f>(IF($E727&lt;&gt;0,$M$2,IF($L727&lt;&gt;0,$M$2,"")))</f>
      </c>
      <c r="N727" s="13"/>
    </row>
    <row r="728" spans="2:14" ht="15.75">
      <c r="B728" s="367"/>
      <c r="C728" s="368">
        <v>5201</v>
      </c>
      <c r="D728" s="369" t="s">
        <v>253</v>
      </c>
      <c r="E728" s="282">
        <f>F728+G728+H728</f>
        <v>0</v>
      </c>
      <c r="F728" s="152"/>
      <c r="G728" s="153"/>
      <c r="H728" s="1420"/>
      <c r="I728" s="152"/>
      <c r="J728" s="153"/>
      <c r="K728" s="1420"/>
      <c r="L728" s="282">
        <f>I728+J728+K728</f>
        <v>0</v>
      </c>
      <c r="M728" s="12">
        <f>(IF($E728&lt;&gt;0,$M$2,IF($L728&lt;&gt;0,$M$2,"")))</f>
      </c>
      <c r="N728" s="13"/>
    </row>
    <row r="729" spans="2:14" ht="15.75">
      <c r="B729" s="367"/>
      <c r="C729" s="370">
        <v>5202</v>
      </c>
      <c r="D729" s="371" t="s">
        <v>254</v>
      </c>
      <c r="E729" s="296">
        <f>F729+G729+H729</f>
        <v>0</v>
      </c>
      <c r="F729" s="158"/>
      <c r="G729" s="159"/>
      <c r="H729" s="1422"/>
      <c r="I729" s="158"/>
      <c r="J729" s="159"/>
      <c r="K729" s="1422"/>
      <c r="L729" s="296">
        <f>I729+J729+K729</f>
        <v>0</v>
      </c>
      <c r="M729" s="12">
        <f>(IF($E729&lt;&gt;0,$M$2,IF($L729&lt;&gt;0,$M$2,"")))</f>
      </c>
      <c r="N729" s="13"/>
    </row>
    <row r="730" spans="2:14" ht="15.75">
      <c r="B730" s="367"/>
      <c r="C730" s="370">
        <v>5203</v>
      </c>
      <c r="D730" s="371" t="s">
        <v>627</v>
      </c>
      <c r="E730" s="296">
        <f>F730+G730+H730</f>
        <v>0</v>
      </c>
      <c r="F730" s="158"/>
      <c r="G730" s="159"/>
      <c r="H730" s="1422"/>
      <c r="I730" s="158"/>
      <c r="J730" s="159"/>
      <c r="K730" s="1422"/>
      <c r="L730" s="296">
        <f>I730+J730+K730</f>
        <v>0</v>
      </c>
      <c r="M730" s="12">
        <f>(IF($E730&lt;&gt;0,$M$2,IF($L730&lt;&gt;0,$M$2,"")))</f>
      </c>
      <c r="N730" s="13"/>
    </row>
    <row r="731" spans="2:14" ht="15.75">
      <c r="B731" s="367"/>
      <c r="C731" s="370">
        <v>5204</v>
      </c>
      <c r="D731" s="371" t="s">
        <v>628</v>
      </c>
      <c r="E731" s="296">
        <f>F731+G731+H731</f>
        <v>0</v>
      </c>
      <c r="F731" s="158"/>
      <c r="G731" s="159"/>
      <c r="H731" s="1422"/>
      <c r="I731" s="158"/>
      <c r="J731" s="159"/>
      <c r="K731" s="1422"/>
      <c r="L731" s="296">
        <f>I731+J731+K731</f>
        <v>0</v>
      </c>
      <c r="M731" s="12">
        <f>(IF($E731&lt;&gt;0,$M$2,IF($L731&lt;&gt;0,$M$2,"")))</f>
      </c>
      <c r="N731" s="13"/>
    </row>
    <row r="732" spans="2:14" ht="15.75">
      <c r="B732" s="367"/>
      <c r="C732" s="370">
        <v>5205</v>
      </c>
      <c r="D732" s="371" t="s">
        <v>629</v>
      </c>
      <c r="E732" s="296">
        <f>F732+G732+H732</f>
        <v>0</v>
      </c>
      <c r="F732" s="158"/>
      <c r="G732" s="159"/>
      <c r="H732" s="1422"/>
      <c r="I732" s="158"/>
      <c r="J732" s="159"/>
      <c r="K732" s="1422"/>
      <c r="L732" s="296">
        <f>I732+J732+K732</f>
        <v>0</v>
      </c>
      <c r="M732" s="12">
        <f>(IF($E732&lt;&gt;0,$M$2,IF($L732&lt;&gt;0,$M$2,"")))</f>
      </c>
      <c r="N732" s="13"/>
    </row>
    <row r="733" spans="2:14" ht="15.75">
      <c r="B733" s="367"/>
      <c r="C733" s="370">
        <v>5206</v>
      </c>
      <c r="D733" s="371" t="s">
        <v>630</v>
      </c>
      <c r="E733" s="296">
        <f>F733+G733+H733</f>
        <v>0</v>
      </c>
      <c r="F733" s="158"/>
      <c r="G733" s="159"/>
      <c r="H733" s="1422"/>
      <c r="I733" s="158"/>
      <c r="J733" s="159"/>
      <c r="K733" s="1422"/>
      <c r="L733" s="296">
        <f>I733+J733+K733</f>
        <v>0</v>
      </c>
      <c r="M733" s="12">
        <f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>F734+G734+H734</f>
        <v>0</v>
      </c>
      <c r="F734" s="173"/>
      <c r="G734" s="174"/>
      <c r="H734" s="1423"/>
      <c r="I734" s="173"/>
      <c r="J734" s="174"/>
      <c r="K734" s="1423"/>
      <c r="L734" s="288">
        <f>I734+J734+K734</f>
        <v>0</v>
      </c>
      <c r="M734" s="12">
        <f>(IF($E734&lt;&gt;0,$M$2,IF($L734&lt;&gt;0,$M$2,"")))</f>
      </c>
      <c r="N734" s="13"/>
    </row>
    <row r="735" spans="2:14" ht="15.75">
      <c r="B735" s="366">
        <v>5300</v>
      </c>
      <c r="C735" s="1826" t="s">
        <v>632</v>
      </c>
      <c r="D735" s="1827"/>
      <c r="E735" s="311">
        <f>SUM(E736:E737)</f>
        <v>0</v>
      </c>
      <c r="F735" s="275">
        <f>SUM(F736:F737)</f>
        <v>0</v>
      </c>
      <c r="G735" s="276">
        <f>SUM(G736:G737)</f>
        <v>0</v>
      </c>
      <c r="H735" s="277">
        <f>SUM(H736:H737)</f>
        <v>0</v>
      </c>
      <c r="I735" s="275">
        <f>SUM(I736:I737)</f>
        <v>0</v>
      </c>
      <c r="J735" s="276">
        <f>SUM(J736:J737)</f>
        <v>0</v>
      </c>
      <c r="K735" s="277">
        <f>SUM(K736:K737)</f>
        <v>0</v>
      </c>
      <c r="L735" s="311">
        <f>SUM(L736:L737)</f>
        <v>0</v>
      </c>
      <c r="M735" s="12">
        <f>(IF($E735&lt;&gt;0,$M$2,IF($L735&lt;&gt;0,$M$2,"")))</f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20"/>
      <c r="I736" s="152"/>
      <c r="J736" s="153"/>
      <c r="K736" s="1420"/>
      <c r="L736" s="282">
        <f>I736+J736+K736</f>
        <v>0</v>
      </c>
      <c r="M736" s="12">
        <f>(IF($E736&lt;&gt;0,$M$2,IF($L736&lt;&gt;0,$M$2,"")))</f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3"/>
      <c r="I737" s="173"/>
      <c r="J737" s="174"/>
      <c r="K737" s="1423"/>
      <c r="L737" s="288">
        <f>I737+J737+K737</f>
        <v>0</v>
      </c>
      <c r="M737" s="12">
        <f>(IF($E737&lt;&gt;0,$M$2,IF($L737&lt;&gt;0,$M$2,"")))</f>
      </c>
      <c r="N737" s="13"/>
    </row>
    <row r="738" spans="2:14" ht="15.75">
      <c r="B738" s="366">
        <v>5400</v>
      </c>
      <c r="C738" s="1826" t="s">
        <v>694</v>
      </c>
      <c r="D738" s="1827"/>
      <c r="E738" s="311">
        <f>F738+G738+H738</f>
        <v>0</v>
      </c>
      <c r="F738" s="1424"/>
      <c r="G738" s="1425"/>
      <c r="H738" s="1426"/>
      <c r="I738" s="1424"/>
      <c r="J738" s="1425"/>
      <c r="K738" s="1426"/>
      <c r="L738" s="311">
        <f>I738+J738+K738</f>
        <v>0</v>
      </c>
      <c r="M738" s="12">
        <f>(IF($E738&lt;&gt;0,$M$2,IF($L738&lt;&gt;0,$M$2,"")))</f>
      </c>
      <c r="N738" s="13"/>
    </row>
    <row r="739" spans="2:14" ht="15.75">
      <c r="B739" s="273">
        <v>5500</v>
      </c>
      <c r="C739" s="1828" t="s">
        <v>695</v>
      </c>
      <c r="D739" s="1829"/>
      <c r="E739" s="311">
        <f>SUM(E740:E743)</f>
        <v>0</v>
      </c>
      <c r="F739" s="275">
        <f>SUM(F740:F743)</f>
        <v>0</v>
      </c>
      <c r="G739" s="276">
        <f>SUM(G740:G743)</f>
        <v>0</v>
      </c>
      <c r="H739" s="277">
        <f>SUM(H740:H743)</f>
        <v>0</v>
      </c>
      <c r="I739" s="275">
        <f>SUM(I740:I743)</f>
        <v>0</v>
      </c>
      <c r="J739" s="276">
        <f>SUM(J740:J743)</f>
        <v>0</v>
      </c>
      <c r="K739" s="277">
        <f>SUM(K740:K743)</f>
        <v>0</v>
      </c>
      <c r="L739" s="311">
        <f>SUM(L740:L743)</f>
        <v>0</v>
      </c>
      <c r="M739" s="12">
        <f>(IF($E739&lt;&gt;0,$M$2,IF($L739&lt;&gt;0,$M$2,"")))</f>
      </c>
      <c r="N739" s="13"/>
    </row>
    <row r="740" spans="2:14" ht="15.75">
      <c r="B740" s="363"/>
      <c r="C740" s="280">
        <v>5501</v>
      </c>
      <c r="D740" s="312" t="s">
        <v>696</v>
      </c>
      <c r="E740" s="282">
        <f>F740+G740+H740</f>
        <v>0</v>
      </c>
      <c r="F740" s="152"/>
      <c r="G740" s="153"/>
      <c r="H740" s="1420"/>
      <c r="I740" s="152"/>
      <c r="J740" s="153"/>
      <c r="K740" s="1420"/>
      <c r="L740" s="282">
        <f>I740+J740+K740</f>
        <v>0</v>
      </c>
      <c r="M740" s="12">
        <f>(IF($E740&lt;&gt;0,$M$2,IF($L740&lt;&gt;0,$M$2,"")))</f>
      </c>
      <c r="N740" s="13"/>
    </row>
    <row r="741" spans="2:14" ht="15.75">
      <c r="B741" s="363"/>
      <c r="C741" s="294">
        <v>5502</v>
      </c>
      <c r="D741" s="295" t="s">
        <v>697</v>
      </c>
      <c r="E741" s="296">
        <f>F741+G741+H741</f>
        <v>0</v>
      </c>
      <c r="F741" s="158"/>
      <c r="G741" s="159"/>
      <c r="H741" s="1422"/>
      <c r="I741" s="158"/>
      <c r="J741" s="159"/>
      <c r="K741" s="1422"/>
      <c r="L741" s="296">
        <f>I741+J741+K741</f>
        <v>0</v>
      </c>
      <c r="M741" s="12">
        <f>(IF($E741&lt;&gt;0,$M$2,IF($L741&lt;&gt;0,$M$2,"")))</f>
      </c>
      <c r="N741" s="13"/>
    </row>
    <row r="742" spans="2:14" ht="15.75">
      <c r="B742" s="363"/>
      <c r="C742" s="294">
        <v>5503</v>
      </c>
      <c r="D742" s="364" t="s">
        <v>698</v>
      </c>
      <c r="E742" s="296">
        <f>F742+G742+H742</f>
        <v>0</v>
      </c>
      <c r="F742" s="158"/>
      <c r="G742" s="159"/>
      <c r="H742" s="1422"/>
      <c r="I742" s="158"/>
      <c r="J742" s="159"/>
      <c r="K742" s="1422"/>
      <c r="L742" s="296">
        <f>I742+J742+K742</f>
        <v>0</v>
      </c>
      <c r="M742" s="12">
        <f>(IF($E742&lt;&gt;0,$M$2,IF($L742&lt;&gt;0,$M$2,"")))</f>
      </c>
      <c r="N742" s="13"/>
    </row>
    <row r="743" spans="2:14" ht="15.75">
      <c r="B743" s="363"/>
      <c r="C743" s="286">
        <v>5504</v>
      </c>
      <c r="D743" s="340" t="s">
        <v>699</v>
      </c>
      <c r="E743" s="288">
        <f>F743+G743+H743</f>
        <v>0</v>
      </c>
      <c r="F743" s="173"/>
      <c r="G743" s="174"/>
      <c r="H743" s="1423"/>
      <c r="I743" s="173"/>
      <c r="J743" s="174"/>
      <c r="K743" s="1423"/>
      <c r="L743" s="288">
        <f>I743+J743+K743</f>
        <v>0</v>
      </c>
      <c r="M743" s="12">
        <f>(IF($E743&lt;&gt;0,$M$2,IF($L743&lt;&gt;0,$M$2,"")))</f>
      </c>
      <c r="N743" s="13"/>
    </row>
    <row r="744" spans="2:14" ht="15.75">
      <c r="B744" s="366">
        <v>5700</v>
      </c>
      <c r="C744" s="1821" t="s">
        <v>925</v>
      </c>
      <c r="D744" s="1822"/>
      <c r="E744" s="311">
        <f>SUM(E745:E747)</f>
        <v>0</v>
      </c>
      <c r="F744" s="275">
        <f>SUM(F745:F747)</f>
        <v>0</v>
      </c>
      <c r="G744" s="276">
        <f>SUM(G745:G747)</f>
        <v>0</v>
      </c>
      <c r="H744" s="277">
        <f>SUM(H745:H747)</f>
        <v>0</v>
      </c>
      <c r="I744" s="275">
        <f>SUM(I745:I747)</f>
        <v>0</v>
      </c>
      <c r="J744" s="276">
        <f>SUM(J745:J747)</f>
        <v>0</v>
      </c>
      <c r="K744" s="277">
        <f>SUM(K745:K747)</f>
        <v>0</v>
      </c>
      <c r="L744" s="311">
        <f>SUM(L745:L747)</f>
        <v>0</v>
      </c>
      <c r="M744" s="12">
        <f>(IF($E744&lt;&gt;0,$M$2,IF($L744&lt;&gt;0,$M$2,"")))</f>
      </c>
      <c r="N744" s="13"/>
    </row>
    <row r="745" spans="2:14" ht="15.75">
      <c r="B745" s="367"/>
      <c r="C745" s="368">
        <v>5701</v>
      </c>
      <c r="D745" s="369" t="s">
        <v>700</v>
      </c>
      <c r="E745" s="282">
        <f>F745+G745+H745</f>
        <v>0</v>
      </c>
      <c r="F745" s="1474">
        <v>0</v>
      </c>
      <c r="G745" s="1474">
        <v>0</v>
      </c>
      <c r="H745" s="1474">
        <v>0</v>
      </c>
      <c r="I745" s="1474">
        <v>0</v>
      </c>
      <c r="J745" s="1474">
        <v>0</v>
      </c>
      <c r="K745" s="1474">
        <v>0</v>
      </c>
      <c r="L745" s="282">
        <f>I745+J745+K745</f>
        <v>0</v>
      </c>
      <c r="M745" s="12">
        <f>(IF($E745&lt;&gt;0,$M$2,IF($L745&lt;&gt;0,$M$2,"")))</f>
      </c>
      <c r="N745" s="13"/>
    </row>
    <row r="746" spans="2:14" ht="15.75">
      <c r="B746" s="367"/>
      <c r="C746" s="374">
        <v>5702</v>
      </c>
      <c r="D746" s="375" t="s">
        <v>701</v>
      </c>
      <c r="E746" s="315">
        <f>F746+G746+H746</f>
        <v>0</v>
      </c>
      <c r="F746" s="1474">
        <v>0</v>
      </c>
      <c r="G746" s="1474">
        <v>0</v>
      </c>
      <c r="H746" s="1474">
        <v>0</v>
      </c>
      <c r="I746" s="1474">
        <v>0</v>
      </c>
      <c r="J746" s="1474">
        <v>0</v>
      </c>
      <c r="K746" s="1474">
        <v>0</v>
      </c>
      <c r="L746" s="315">
        <f>I746+J746+K746</f>
        <v>0</v>
      </c>
      <c r="M746" s="12">
        <f>(IF($E746&lt;&gt;0,$M$2,IF($L746&lt;&gt;0,$M$2,"")))</f>
      </c>
      <c r="N746" s="13"/>
    </row>
    <row r="747" spans="2:14" ht="15.75">
      <c r="B747" s="293"/>
      <c r="C747" s="376">
        <v>4071</v>
      </c>
      <c r="D747" s="377" t="s">
        <v>702</v>
      </c>
      <c r="E747" s="378">
        <f>F747+G747+H747</f>
        <v>0</v>
      </c>
      <c r="F747" s="1474">
        <v>0</v>
      </c>
      <c r="G747" s="1474">
        <v>0</v>
      </c>
      <c r="H747" s="1474">
        <v>0</v>
      </c>
      <c r="I747" s="1474">
        <v>0</v>
      </c>
      <c r="J747" s="1474">
        <v>0</v>
      </c>
      <c r="K747" s="1474">
        <v>0</v>
      </c>
      <c r="L747" s="378">
        <f>I747+J747+K747</f>
        <v>0</v>
      </c>
      <c r="M747" s="12">
        <f>(IF($E747&lt;&gt;0,$M$2,IF($L747&lt;&gt;0,$M$2,"")))</f>
      </c>
      <c r="N747" s="13"/>
    </row>
    <row r="748" spans="2:14" ht="15.75">
      <c r="B748" s="584"/>
      <c r="C748" s="1823" t="s">
        <v>703</v>
      </c>
      <c r="D748" s="1824"/>
      <c r="E748" s="1440"/>
      <c r="F748" s="1440"/>
      <c r="G748" s="1440"/>
      <c r="H748" s="1440"/>
      <c r="I748" s="1440"/>
      <c r="J748" s="1440"/>
      <c r="K748" s="1440"/>
      <c r="L748" s="1441"/>
      <c r="M748" s="12">
        <f>(IF($E748&lt;&gt;0,$M$2,IF($L748&lt;&gt;0,$M$2,"")))</f>
      </c>
      <c r="N748" s="13"/>
    </row>
    <row r="749" spans="2:14" ht="15.75">
      <c r="B749" s="382">
        <v>98</v>
      </c>
      <c r="C749" s="1823" t="s">
        <v>703</v>
      </c>
      <c r="D749" s="1824"/>
      <c r="E749" s="383">
        <f>F749+G749+H749</f>
        <v>0</v>
      </c>
      <c r="F749" s="1431"/>
      <c r="G749" s="1432"/>
      <c r="H749" s="1433"/>
      <c r="I749" s="1463">
        <v>0</v>
      </c>
      <c r="J749" s="1464">
        <v>0</v>
      </c>
      <c r="K749" s="1465">
        <v>0</v>
      </c>
      <c r="L749" s="383">
        <f>I749+J749+K749</f>
        <v>0</v>
      </c>
      <c r="M749" s="12">
        <f>(IF($E749&lt;&gt;0,$M$2,IF($L749&lt;&gt;0,$M$2,"")))</f>
      </c>
      <c r="N749" s="13"/>
    </row>
    <row r="750" spans="2:14" ht="15.75">
      <c r="B750" s="1435"/>
      <c r="C750" s="1436"/>
      <c r="D750" s="1437"/>
      <c r="E750" s="270"/>
      <c r="F750" s="270"/>
      <c r="G750" s="270"/>
      <c r="H750" s="270"/>
      <c r="I750" s="270"/>
      <c r="J750" s="270"/>
      <c r="K750" s="270"/>
      <c r="L750" s="271"/>
      <c r="M750" s="12">
        <f>(IF($E750&lt;&gt;0,$M$2,IF($L750&lt;&gt;0,$M$2,"")))</f>
      </c>
      <c r="N750" s="13"/>
    </row>
    <row r="751" spans="2:14" ht="15.75">
      <c r="B751" s="1438"/>
      <c r="C751" s="111"/>
      <c r="D751" s="1439"/>
      <c r="E751" s="219"/>
      <c r="F751" s="219"/>
      <c r="G751" s="219"/>
      <c r="H751" s="219"/>
      <c r="I751" s="219"/>
      <c r="J751" s="219"/>
      <c r="K751" s="219"/>
      <c r="L751" s="390"/>
      <c r="M751" s="12">
        <f>(IF($E751&lt;&gt;0,$M$2,IF($L751&lt;&gt;0,$M$2,"")))</f>
      </c>
      <c r="N751" s="13"/>
    </row>
    <row r="752" spans="2:14" ht="15.75">
      <c r="B752" s="1438"/>
      <c r="C752" s="111"/>
      <c r="D752" s="1439"/>
      <c r="E752" s="219"/>
      <c r="F752" s="219"/>
      <c r="G752" s="219"/>
      <c r="H752" s="219"/>
      <c r="I752" s="219"/>
      <c r="J752" s="219"/>
      <c r="K752" s="219"/>
      <c r="L752" s="390"/>
      <c r="M752" s="12">
        <f>(IF($E752&lt;&gt;0,$M$2,IF($L752&lt;&gt;0,$M$2,"")))</f>
      </c>
      <c r="N752" s="13"/>
    </row>
    <row r="753" spans="2:14" ht="15.75">
      <c r="B753" s="1466"/>
      <c r="C753" s="394" t="s">
        <v>750</v>
      </c>
      <c r="D753" s="1434">
        <f>+B753</f>
        <v>0</v>
      </c>
      <c r="E753" s="396">
        <f>SUM(E637,E640,E646,E654,E655,E673,E677,E683,E686,E687,E688,E689,E690,E699,E706,E707,E708,E709,E716,E720,E721,E722,E723,E726,E727,E735,E738,E739,E744)+E749</f>
        <v>1089147</v>
      </c>
      <c r="F753" s="397">
        <f>SUM(F637,F640,F646,F654,F655,F673,F677,F683,F686,F687,F688,F689,F690,F699,F706,F707,F708,F709,F716,F720,F721,F722,F723,F726,F727,F735,F738,F739,F744)+F749</f>
        <v>0</v>
      </c>
      <c r="G753" s="398">
        <f>SUM(G637,G640,G646,G654,G655,G673,G677,G683,G686,G687,G688,G689,G690,G699,G706,G707,G708,G709,G716,G720,G721,G722,G723,G726,G727,G735,G738,G739,G744)+G749</f>
        <v>1089147</v>
      </c>
      <c r="H753" s="399">
        <f>SUM(H637,H640,H646,H654,H655,H673,H677,H683,H686,H687,H688,H689,H690,H699,H706,H707,H708,H709,H716,H720,H721,H722,H723,H726,H727,H735,H738,H739,H744)+H749</f>
        <v>0</v>
      </c>
      <c r="I753" s="397">
        <f>SUM(I637,I640,I646,I654,I655,I673,I677,I683,I686,I687,I688,I689,I690,I699,I706,I707,I708,I709,I716,I720,I721,I722,I723,I726,I727,I735,I738,I739,I744)+I749</f>
        <v>0</v>
      </c>
      <c r="J753" s="398">
        <f>SUM(J637,J640,J646,J654,J655,J673,J677,J683,J686,J687,J688,J689,J690,J699,J706,J707,J708,J709,J716,J720,J721,J722,J723,J726,J727,J735,J738,J739,J744)+J749</f>
        <v>0</v>
      </c>
      <c r="K753" s="399">
        <f>SUM(K637,K640,K646,K654,K655,K673,K677,K683,K686,K687,K688,K689,K690,K699,K706,K707,K708,K709,K716,K720,K721,K722,K723,K726,K727,K735,K738,K739,K744)+K749</f>
        <v>0</v>
      </c>
      <c r="L753" s="396">
        <f>SUM(L637,L640,L646,L654,L655,L673,L677,L683,L686,L687,L688,L689,L690,L699,L706,L707,L708,L709,L716,L720,L721,L722,L723,L726,L727,L735,L738,L739,L744)+L749</f>
        <v>0</v>
      </c>
      <c r="M753" s="12">
        <f>(IF($E753&lt;&gt;0,$M$2,IF($L753&lt;&gt;0,$M$2,"")))</f>
        <v>1</v>
      </c>
      <c r="N753" s="73" t="str">
        <f>LEFT(C634,1)</f>
        <v>3</v>
      </c>
    </row>
    <row r="754" spans="2:14" ht="15.75">
      <c r="B754" s="79" t="s">
        <v>120</v>
      </c>
      <c r="C754" s="1"/>
      <c r="L754" s="6"/>
      <c r="M754" s="7">
        <f>(IF($E753&lt;&gt;0,$M$2,IF($L753&lt;&gt;0,$M$2,"")))</f>
        <v>1</v>
      </c>
      <c r="N754" s="8"/>
    </row>
    <row r="755" spans="2:14" ht="15.75">
      <c r="B755" s="1369"/>
      <c r="C755" s="1369"/>
      <c r="D755" s="1370"/>
      <c r="E755" s="1369"/>
      <c r="F755" s="1369"/>
      <c r="G755" s="1369"/>
      <c r="H755" s="1369"/>
      <c r="I755" s="1369"/>
      <c r="J755" s="1369"/>
      <c r="K755" s="1369"/>
      <c r="L755" s="1371"/>
      <c r="M755" s="7">
        <f>(IF($E753&lt;&gt;0,$M$2,IF($L753&lt;&gt;0,$M$2,"")))</f>
        <v>1</v>
      </c>
      <c r="N755" s="8"/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4" ht="15.75">
      <c r="B758" s="6"/>
      <c r="C758" s="6"/>
      <c r="D758" s="523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  <c r="N758" s="8"/>
    </row>
    <row r="759" spans="2:14" ht="15.75">
      <c r="B759" s="6"/>
      <c r="C759" s="1367"/>
      <c r="D759" s="1368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  <c r="N759" s="8"/>
    </row>
    <row r="760" spans="2:14" ht="15.75">
      <c r="B760" s="1813" t="str">
        <f>$B$7</f>
        <v>ОТЧЕТНИ ДАННИ ПО ЕБК ЗА СМЕТКИТЕ ЗА СРЕДСТВАТА ОТ ЕВРОПЕЙСКИЯ СЪЮЗ - РА</v>
      </c>
      <c r="C760" s="1814"/>
      <c r="D760" s="1814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  <c r="N760" s="8"/>
    </row>
    <row r="761" spans="2:14" ht="15.75">
      <c r="B761" s="229"/>
      <c r="C761" s="392"/>
      <c r="D761" s="401"/>
      <c r="E761" s="407" t="s">
        <v>468</v>
      </c>
      <c r="F761" s="407" t="s">
        <v>844</v>
      </c>
      <c r="G761" s="238"/>
      <c r="H761" s="1364" t="s">
        <v>1268</v>
      </c>
      <c r="I761" s="1365"/>
      <c r="J761" s="1366"/>
      <c r="K761" s="238"/>
      <c r="L761" s="238"/>
      <c r="M761" s="7">
        <f>(IF($E892&lt;&gt;0,$M$2,IF($L892&lt;&gt;0,$M$2,"")))</f>
        <v>1</v>
      </c>
      <c r="N761" s="8"/>
    </row>
    <row r="762" spans="2:14" ht="15.75">
      <c r="B762" s="1805" t="str">
        <f>$B$9</f>
        <v>Симеоновград</v>
      </c>
      <c r="C762" s="1806"/>
      <c r="D762" s="1807"/>
      <c r="E762" s="115">
        <f>$E$9</f>
        <v>43101</v>
      </c>
      <c r="F762" s="227">
        <f>$F$9</f>
        <v>43159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  <c r="N762" s="8"/>
    </row>
    <row r="763" spans="2:14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  <c r="N763" s="8"/>
    </row>
    <row r="764" spans="2:14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  <c r="N764" s="8"/>
    </row>
    <row r="765" spans="2:14" ht="15.75">
      <c r="B765" s="1864" t="str">
        <f>$B$12</f>
        <v>Симеоновград</v>
      </c>
      <c r="C765" s="1865"/>
      <c r="D765" s="1866"/>
      <c r="E765" s="411" t="s">
        <v>900</v>
      </c>
      <c r="F765" s="1362" t="str">
        <f>$F$12</f>
        <v>7607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  <c r="N765" s="8"/>
    </row>
    <row r="766" spans="2:14" ht="15.75">
      <c r="B766" s="234" t="str">
        <f>$B$13</f>
        <v>(наименование на първостепенния разпоредител с бюджет)</v>
      </c>
      <c r="C766" s="229"/>
      <c r="D766" s="230"/>
      <c r="E766" s="1363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  <c r="N766" s="8"/>
    </row>
    <row r="767" spans="2:14" ht="15.75">
      <c r="B767" s="237"/>
      <c r="C767" s="238"/>
      <c r="D767" s="124" t="s">
        <v>901</v>
      </c>
      <c r="E767" s="239">
        <f>$E$15</f>
        <v>42</v>
      </c>
      <c r="F767" s="415" t="str">
        <f>$F$15</f>
        <v>СЕС - РА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  <c r="N767" s="8"/>
    </row>
    <row r="768" spans="2:14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9" t="s">
        <v>469</v>
      </c>
      <c r="M768" s="7">
        <f>(IF($E892&lt;&gt;0,$M$2,IF($L892&lt;&gt;0,$M$2,"")))</f>
        <v>1</v>
      </c>
      <c r="N768" s="8"/>
    </row>
    <row r="769" spans="2:14" ht="15.75">
      <c r="B769" s="248"/>
      <c r="C769" s="249"/>
      <c r="D769" s="250" t="s">
        <v>721</v>
      </c>
      <c r="E769" s="1849" t="s">
        <v>2049</v>
      </c>
      <c r="F769" s="1850"/>
      <c r="G769" s="1850"/>
      <c r="H769" s="1851"/>
      <c r="I769" s="1858" t="s">
        <v>2050</v>
      </c>
      <c r="J769" s="1859"/>
      <c r="K769" s="1859"/>
      <c r="L769" s="1860"/>
      <c r="M769" s="7">
        <f>(IF($E892&lt;&gt;0,$M$2,IF($L892&lt;&gt;0,$M$2,"")))</f>
        <v>1</v>
      </c>
      <c r="N769" s="8"/>
    </row>
    <row r="770" spans="2:14" ht="15.75">
      <c r="B770" s="251" t="s">
        <v>62</v>
      </c>
      <c r="C770" s="252" t="s">
        <v>470</v>
      </c>
      <c r="D770" s="253" t="s">
        <v>722</v>
      </c>
      <c r="E770" s="1405" t="str">
        <f>$E$20</f>
        <v>Уточнен план                Общо</v>
      </c>
      <c r="F770" s="1409" t="str">
        <f>$F$20</f>
        <v>държавни дейности</v>
      </c>
      <c r="G770" s="1410" t="str">
        <f>$G$20</f>
        <v>местни дейности</v>
      </c>
      <c r="H770" s="1411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0" t="str">
        <f>$L$20</f>
        <v>ОТЧЕТ                                    ОБЩО</v>
      </c>
      <c r="M770" s="7">
        <f>(IF($E892&lt;&gt;0,$M$2,IF($L892&lt;&gt;0,$M$2,"")))</f>
        <v>1</v>
      </c>
      <c r="N770" s="8"/>
    </row>
    <row r="771" spans="2:14" ht="15.75">
      <c r="B771" s="259"/>
      <c r="C771" s="260"/>
      <c r="D771" s="261" t="s">
        <v>752</v>
      </c>
      <c r="E771" s="1457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  <c r="N771" s="8"/>
    </row>
    <row r="772" spans="2:14" ht="15.75">
      <c r="B772" s="1453"/>
      <c r="C772" s="1600" t="e">
        <f>VLOOKUP(D772,OP_LIST2,2,FALSE)</f>
        <v>#N/A</v>
      </c>
      <c r="D772" s="1460"/>
      <c r="E772" s="390"/>
      <c r="F772" s="1443"/>
      <c r="G772" s="1444"/>
      <c r="H772" s="1445"/>
      <c r="I772" s="1443"/>
      <c r="J772" s="1444"/>
      <c r="K772" s="1445"/>
      <c r="L772" s="1442"/>
      <c r="M772" s="7">
        <f>(IF($E892&lt;&gt;0,$M$2,IF($L892&lt;&gt;0,$M$2,"")))</f>
        <v>1</v>
      </c>
      <c r="N772" s="8"/>
    </row>
    <row r="773" spans="2:14" ht="15.75">
      <c r="B773" s="1456"/>
      <c r="C773" s="1461">
        <f>VLOOKUP(D774,EBK_DEIN2,2,FALSE)</f>
        <v>6606</v>
      </c>
      <c r="D773" s="1460" t="s">
        <v>801</v>
      </c>
      <c r="E773" s="390"/>
      <c r="F773" s="1446"/>
      <c r="G773" s="1447"/>
      <c r="H773" s="1448"/>
      <c r="I773" s="1446"/>
      <c r="J773" s="1447"/>
      <c r="K773" s="1448"/>
      <c r="L773" s="1442"/>
      <c r="M773" s="7">
        <f>(IF($E892&lt;&gt;0,$M$2,IF($L892&lt;&gt;0,$M$2,"")))</f>
        <v>1</v>
      </c>
      <c r="N773" s="8"/>
    </row>
    <row r="774" spans="2:14" ht="15.75">
      <c r="B774" s="1452"/>
      <c r="C774" s="1589">
        <f>+C773</f>
        <v>6606</v>
      </c>
      <c r="D774" s="1454" t="s">
        <v>596</v>
      </c>
      <c r="E774" s="390"/>
      <c r="F774" s="1446"/>
      <c r="G774" s="1447"/>
      <c r="H774" s="1448"/>
      <c r="I774" s="1446"/>
      <c r="J774" s="1447"/>
      <c r="K774" s="1448"/>
      <c r="L774" s="1442"/>
      <c r="M774" s="7">
        <f>(IF($E892&lt;&gt;0,$M$2,IF($L892&lt;&gt;0,$M$2,"")))</f>
        <v>1</v>
      </c>
      <c r="N774" s="8"/>
    </row>
    <row r="775" spans="2:14" ht="15.75">
      <c r="B775" s="1458"/>
      <c r="C775" s="1455"/>
      <c r="D775" s="1459" t="s">
        <v>723</v>
      </c>
      <c r="E775" s="390"/>
      <c r="F775" s="1449"/>
      <c r="G775" s="1450"/>
      <c r="H775" s="1451"/>
      <c r="I775" s="1449"/>
      <c r="J775" s="1450"/>
      <c r="K775" s="1451"/>
      <c r="L775" s="1442"/>
      <c r="M775" s="7">
        <f>(IF($E892&lt;&gt;0,$M$2,IF($L892&lt;&gt;0,$M$2,"")))</f>
        <v>1</v>
      </c>
      <c r="N775" s="8"/>
    </row>
    <row r="776" spans="2:14" ht="15.75">
      <c r="B776" s="273">
        <v>100</v>
      </c>
      <c r="C776" s="1838" t="s">
        <v>753</v>
      </c>
      <c r="D776" s="1839"/>
      <c r="E776" s="274">
        <f>SUM(E777:E778)</f>
        <v>0</v>
      </c>
      <c r="F776" s="275">
        <f>SUM(F777:F778)</f>
        <v>0</v>
      </c>
      <c r="G776" s="276">
        <f>SUM(G777:G778)</f>
        <v>0</v>
      </c>
      <c r="H776" s="277">
        <f>SUM(H777:H778)</f>
        <v>0</v>
      </c>
      <c r="I776" s="275">
        <f>SUM(I777:I778)</f>
        <v>0</v>
      </c>
      <c r="J776" s="276">
        <f>SUM(J777:J778)</f>
        <v>0</v>
      </c>
      <c r="K776" s="277">
        <f>SUM(K777:K778)</f>
        <v>0</v>
      </c>
      <c r="L776" s="274">
        <f>SUM(L777:L778)</f>
        <v>0</v>
      </c>
      <c r="M776" s="12">
        <f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754</v>
      </c>
      <c r="E777" s="282">
        <f>F777+G777+H777</f>
        <v>0</v>
      </c>
      <c r="F777" s="152"/>
      <c r="G777" s="153"/>
      <c r="H777" s="1420"/>
      <c r="I777" s="152"/>
      <c r="J777" s="153"/>
      <c r="K777" s="1420"/>
      <c r="L777" s="282">
        <f>I777+J777+K777</f>
        <v>0</v>
      </c>
      <c r="M777" s="12">
        <f>(IF($E777&lt;&gt;0,$M$2,IF($L777&lt;&gt;0,$M$2,"")))</f>
      </c>
      <c r="N777" s="13"/>
    </row>
    <row r="778" spans="2:14" ht="15.75">
      <c r="B778" s="279"/>
      <c r="C778" s="286">
        <v>102</v>
      </c>
      <c r="D778" s="287" t="s">
        <v>755</v>
      </c>
      <c r="E778" s="288">
        <f>F778+G778+H778</f>
        <v>0</v>
      </c>
      <c r="F778" s="173"/>
      <c r="G778" s="174"/>
      <c r="H778" s="1423"/>
      <c r="I778" s="173"/>
      <c r="J778" s="174"/>
      <c r="K778" s="1423"/>
      <c r="L778" s="288">
        <f>I778+J778+K778</f>
        <v>0</v>
      </c>
      <c r="M778" s="12">
        <f>(IF($E778&lt;&gt;0,$M$2,IF($L778&lt;&gt;0,$M$2,"")))</f>
      </c>
      <c r="N778" s="13"/>
    </row>
    <row r="779" spans="2:14" ht="15.75">
      <c r="B779" s="273">
        <v>200</v>
      </c>
      <c r="C779" s="1834" t="s">
        <v>756</v>
      </c>
      <c r="D779" s="1835"/>
      <c r="E779" s="274">
        <f>SUM(E780:E784)</f>
        <v>0</v>
      </c>
      <c r="F779" s="275">
        <f>SUM(F780:F784)</f>
        <v>0</v>
      </c>
      <c r="G779" s="276">
        <f>SUM(G780:G784)</f>
        <v>0</v>
      </c>
      <c r="H779" s="277">
        <f>SUM(H780:H784)</f>
        <v>0</v>
      </c>
      <c r="I779" s="275">
        <f>SUM(I780:I784)</f>
        <v>0</v>
      </c>
      <c r="J779" s="276">
        <f>SUM(J780:J784)</f>
        <v>0</v>
      </c>
      <c r="K779" s="277">
        <f>SUM(K780:K784)</f>
        <v>0</v>
      </c>
      <c r="L779" s="274">
        <f>SUM(L780:L784)</f>
        <v>0</v>
      </c>
      <c r="M779" s="12">
        <f>(IF($E779&lt;&gt;0,$M$2,IF($L779&lt;&gt;0,$M$2,"")))</f>
      </c>
      <c r="N779" s="13"/>
    </row>
    <row r="780" spans="2:14" ht="15.75">
      <c r="B780" s="292"/>
      <c r="C780" s="280">
        <v>201</v>
      </c>
      <c r="D780" s="281" t="s">
        <v>757</v>
      </c>
      <c r="E780" s="282">
        <f>F780+G780+H780</f>
        <v>0</v>
      </c>
      <c r="F780" s="152"/>
      <c r="G780" s="153"/>
      <c r="H780" s="1420"/>
      <c r="I780" s="152"/>
      <c r="J780" s="153"/>
      <c r="K780" s="1420"/>
      <c r="L780" s="282">
        <f>I780+J780+K780</f>
        <v>0</v>
      </c>
      <c r="M780" s="12">
        <f>(IF($E780&lt;&gt;0,$M$2,IF($L780&lt;&gt;0,$M$2,"")))</f>
      </c>
      <c r="N780" s="13"/>
    </row>
    <row r="781" spans="2:14" ht="15.75">
      <c r="B781" s="293"/>
      <c r="C781" s="294">
        <v>202</v>
      </c>
      <c r="D781" s="295" t="s">
        <v>758</v>
      </c>
      <c r="E781" s="296">
        <f>F781+G781+H781</f>
        <v>0</v>
      </c>
      <c r="F781" s="158"/>
      <c r="G781" s="159"/>
      <c r="H781" s="1422"/>
      <c r="I781" s="158"/>
      <c r="J781" s="159"/>
      <c r="K781" s="1422"/>
      <c r="L781" s="296">
        <f>I781+J781+K781</f>
        <v>0</v>
      </c>
      <c r="M781" s="12">
        <f>(IF($E781&lt;&gt;0,$M$2,IF($L781&lt;&gt;0,$M$2,"")))</f>
      </c>
      <c r="N781" s="13"/>
    </row>
    <row r="782" spans="2:14" ht="15.7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2"/>
      <c r="I782" s="158"/>
      <c r="J782" s="159"/>
      <c r="K782" s="1422"/>
      <c r="L782" s="296">
        <f>I782+J782+K782</f>
        <v>0</v>
      </c>
      <c r="M782" s="12">
        <f>(IF($E782&lt;&gt;0,$M$2,IF($L782&lt;&gt;0,$M$2,"")))</f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2"/>
      <c r="I783" s="158"/>
      <c r="J783" s="159"/>
      <c r="K783" s="1422"/>
      <c r="L783" s="296">
        <f>I783+J783+K783</f>
        <v>0</v>
      </c>
      <c r="M783" s="12">
        <f>(IF($E783&lt;&gt;0,$M$2,IF($L783&lt;&gt;0,$M$2,"")))</f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3"/>
      <c r="I784" s="173"/>
      <c r="J784" s="174"/>
      <c r="K784" s="1423"/>
      <c r="L784" s="288">
        <f>I784+J784+K784</f>
        <v>0</v>
      </c>
      <c r="M784" s="12">
        <f>(IF($E784&lt;&gt;0,$M$2,IF($L784&lt;&gt;0,$M$2,"")))</f>
      </c>
      <c r="N784" s="13"/>
    </row>
    <row r="785" spans="2:14" ht="15.75">
      <c r="B785" s="273">
        <v>500</v>
      </c>
      <c r="C785" s="1836" t="s">
        <v>195</v>
      </c>
      <c r="D785" s="1837"/>
      <c r="E785" s="274">
        <f>SUM(E786:E792)</f>
        <v>0</v>
      </c>
      <c r="F785" s="275">
        <f>SUM(F786:F792)</f>
        <v>0</v>
      </c>
      <c r="G785" s="276">
        <f>SUM(G786:G792)</f>
        <v>0</v>
      </c>
      <c r="H785" s="277">
        <f>SUM(H786:H792)</f>
        <v>0</v>
      </c>
      <c r="I785" s="275">
        <f>SUM(I786:I792)</f>
        <v>0</v>
      </c>
      <c r="J785" s="276">
        <f>SUM(J786:J792)</f>
        <v>0</v>
      </c>
      <c r="K785" s="277">
        <f>SUM(K786:K792)</f>
        <v>0</v>
      </c>
      <c r="L785" s="274">
        <f>SUM(L786:L792)</f>
        <v>0</v>
      </c>
      <c r="M785" s="12">
        <f>(IF($E785&lt;&gt;0,$M$2,IF($L785&lt;&gt;0,$M$2,"")))</f>
      </c>
      <c r="N785" s="13"/>
    </row>
    <row r="786" spans="2:14" ht="15.75">
      <c r="B786" s="292"/>
      <c r="C786" s="303">
        <v>551</v>
      </c>
      <c r="D786" s="304" t="s">
        <v>196</v>
      </c>
      <c r="E786" s="282">
        <f>F786+G786+H786</f>
        <v>0</v>
      </c>
      <c r="F786" s="152"/>
      <c r="G786" s="153"/>
      <c r="H786" s="1420"/>
      <c r="I786" s="152"/>
      <c r="J786" s="153"/>
      <c r="K786" s="1420"/>
      <c r="L786" s="282">
        <f>I786+J786+K786</f>
        <v>0</v>
      </c>
      <c r="M786" s="12">
        <f>(IF($E786&lt;&gt;0,$M$2,IF($L786&lt;&gt;0,$M$2,"")))</f>
      </c>
      <c r="N786" s="13"/>
    </row>
    <row r="787" spans="2:14" ht="15.75">
      <c r="B787" s="292"/>
      <c r="C787" s="305">
        <v>552</v>
      </c>
      <c r="D787" s="306" t="s">
        <v>920</v>
      </c>
      <c r="E787" s="296">
        <f>F787+G787+H787</f>
        <v>0</v>
      </c>
      <c r="F787" s="158"/>
      <c r="G787" s="159"/>
      <c r="H787" s="1422"/>
      <c r="I787" s="158"/>
      <c r="J787" s="159"/>
      <c r="K787" s="1422"/>
      <c r="L787" s="296">
        <f>I787+J787+K787</f>
        <v>0</v>
      </c>
      <c r="M787" s="12">
        <f>(IF($E787&lt;&gt;0,$M$2,IF($L787&lt;&gt;0,$M$2,"")))</f>
      </c>
      <c r="N787" s="13"/>
    </row>
    <row r="788" spans="2:14" ht="15.75">
      <c r="B788" s="307"/>
      <c r="C788" s="305">
        <v>558</v>
      </c>
      <c r="D788" s="308" t="s">
        <v>881</v>
      </c>
      <c r="E788" s="296">
        <f>F788+G788+H788</f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>I788+J788+K788</f>
        <v>0</v>
      </c>
      <c r="M788" s="12">
        <f>(IF($E788&lt;&gt;0,$M$2,IF($L788&lt;&gt;0,$M$2,"")))</f>
      </c>
      <c r="N788" s="13"/>
    </row>
    <row r="789" spans="2:14" ht="15.75">
      <c r="B789" s="307"/>
      <c r="C789" s="305">
        <v>560</v>
      </c>
      <c r="D789" s="308" t="s">
        <v>197</v>
      </c>
      <c r="E789" s="296">
        <f>F789+G789+H789</f>
        <v>0</v>
      </c>
      <c r="F789" s="158"/>
      <c r="G789" s="159"/>
      <c r="H789" s="1422"/>
      <c r="I789" s="158"/>
      <c r="J789" s="159"/>
      <c r="K789" s="1422"/>
      <c r="L789" s="296">
        <f>I789+J789+K789</f>
        <v>0</v>
      </c>
      <c r="M789" s="12">
        <f>(IF($E789&lt;&gt;0,$M$2,IF($L789&lt;&gt;0,$M$2,"")))</f>
      </c>
      <c r="N789" s="13"/>
    </row>
    <row r="790" spans="2:14" ht="15.75">
      <c r="B790" s="307"/>
      <c r="C790" s="305">
        <v>580</v>
      </c>
      <c r="D790" s="306" t="s">
        <v>198</v>
      </c>
      <c r="E790" s="296">
        <f>F790+G790+H790</f>
        <v>0</v>
      </c>
      <c r="F790" s="158"/>
      <c r="G790" s="159"/>
      <c r="H790" s="1422"/>
      <c r="I790" s="158"/>
      <c r="J790" s="159"/>
      <c r="K790" s="1422"/>
      <c r="L790" s="296">
        <f>I790+J790+K790</f>
        <v>0</v>
      </c>
      <c r="M790" s="12">
        <f>(IF($E790&lt;&gt;0,$M$2,IF($L790&lt;&gt;0,$M$2,"")))</f>
      </c>
      <c r="N790" s="13"/>
    </row>
    <row r="791" spans="2:14" ht="15.75">
      <c r="B791" s="292"/>
      <c r="C791" s="305">
        <v>588</v>
      </c>
      <c r="D791" s="306" t="s">
        <v>883</v>
      </c>
      <c r="E791" s="296">
        <f>F791+G791+H791</f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>I791+J791+K791</f>
        <v>0</v>
      </c>
      <c r="M791" s="12">
        <f>(IF($E791&lt;&gt;0,$M$2,IF($L791&lt;&gt;0,$M$2,"")))</f>
      </c>
      <c r="N791" s="13"/>
    </row>
    <row r="792" spans="2:14" ht="15.75">
      <c r="B792" s="292"/>
      <c r="C792" s="309">
        <v>590</v>
      </c>
      <c r="D792" s="310" t="s">
        <v>199</v>
      </c>
      <c r="E792" s="288">
        <f>F792+G792+H792</f>
        <v>0</v>
      </c>
      <c r="F792" s="173"/>
      <c r="G792" s="174"/>
      <c r="H792" s="1423"/>
      <c r="I792" s="173"/>
      <c r="J792" s="174"/>
      <c r="K792" s="1423"/>
      <c r="L792" s="288">
        <f>I792+J792+K792</f>
        <v>0</v>
      </c>
      <c r="M792" s="12">
        <f>(IF($E792&lt;&gt;0,$M$2,IF($L792&lt;&gt;0,$M$2,"")))</f>
      </c>
      <c r="N792" s="13"/>
    </row>
    <row r="793" spans="2:14" ht="15.75">
      <c r="B793" s="273">
        <v>800</v>
      </c>
      <c r="C793" s="1832" t="s">
        <v>200</v>
      </c>
      <c r="D793" s="1833"/>
      <c r="E793" s="311">
        <f>F793+G793+H793</f>
        <v>0</v>
      </c>
      <c r="F793" s="1424"/>
      <c r="G793" s="1425"/>
      <c r="H793" s="1426"/>
      <c r="I793" s="1424"/>
      <c r="J793" s="1425"/>
      <c r="K793" s="1426"/>
      <c r="L793" s="311">
        <f>I793+J793+K793</f>
        <v>0</v>
      </c>
      <c r="M793" s="12">
        <f>(IF($E793&lt;&gt;0,$M$2,IF($L793&lt;&gt;0,$M$2,"")))</f>
      </c>
      <c r="N793" s="13"/>
    </row>
    <row r="794" spans="2:14" ht="15.75">
      <c r="B794" s="273">
        <v>1000</v>
      </c>
      <c r="C794" s="1834" t="s">
        <v>201</v>
      </c>
      <c r="D794" s="1835"/>
      <c r="E794" s="311">
        <f>SUM(E795:E811)</f>
        <v>0</v>
      </c>
      <c r="F794" s="275">
        <f>SUM(F795:F811)</f>
        <v>0</v>
      </c>
      <c r="G794" s="276">
        <f>SUM(G795:G811)</f>
        <v>0</v>
      </c>
      <c r="H794" s="277">
        <f>SUM(H795:H811)</f>
        <v>0</v>
      </c>
      <c r="I794" s="275">
        <f>SUM(I795:I811)</f>
        <v>0</v>
      </c>
      <c r="J794" s="276">
        <f>SUM(J795:J811)</f>
        <v>0</v>
      </c>
      <c r="K794" s="277">
        <f>SUM(K795:K811)</f>
        <v>0</v>
      </c>
      <c r="L794" s="311">
        <f>SUM(L795:L811)</f>
        <v>0</v>
      </c>
      <c r="M794" s="12">
        <f>(IF($E794&lt;&gt;0,$M$2,IF($L794&lt;&gt;0,$M$2,"")))</f>
      </c>
      <c r="N794" s="13"/>
    </row>
    <row r="795" spans="2:14" ht="15.75">
      <c r="B795" s="293"/>
      <c r="C795" s="280">
        <v>1011</v>
      </c>
      <c r="D795" s="312" t="s">
        <v>202</v>
      </c>
      <c r="E795" s="282">
        <f>F795+G795+H795</f>
        <v>0</v>
      </c>
      <c r="F795" s="152"/>
      <c r="G795" s="153"/>
      <c r="H795" s="1420"/>
      <c r="I795" s="152"/>
      <c r="J795" s="153"/>
      <c r="K795" s="1420"/>
      <c r="L795" s="282">
        <f>I795+J795+K795</f>
        <v>0</v>
      </c>
      <c r="M795" s="12">
        <f>(IF($E795&lt;&gt;0,$M$2,IF($L795&lt;&gt;0,$M$2,"")))</f>
      </c>
      <c r="N795" s="13"/>
    </row>
    <row r="796" spans="2:14" ht="15.75">
      <c r="B796" s="293"/>
      <c r="C796" s="294">
        <v>1012</v>
      </c>
      <c r="D796" s="295" t="s">
        <v>203</v>
      </c>
      <c r="E796" s="296">
        <f>F796+G796+H796</f>
        <v>0</v>
      </c>
      <c r="F796" s="158"/>
      <c r="G796" s="159"/>
      <c r="H796" s="1422"/>
      <c r="I796" s="158"/>
      <c r="J796" s="159"/>
      <c r="K796" s="1422"/>
      <c r="L796" s="296">
        <f>I796+J796+K796</f>
        <v>0</v>
      </c>
      <c r="M796" s="12">
        <f>(IF($E796&lt;&gt;0,$M$2,IF($L796&lt;&gt;0,$M$2,"")))</f>
      </c>
      <c r="N796" s="13"/>
    </row>
    <row r="797" spans="2:14" ht="15.75">
      <c r="B797" s="293"/>
      <c r="C797" s="294">
        <v>1013</v>
      </c>
      <c r="D797" s="295" t="s">
        <v>204</v>
      </c>
      <c r="E797" s="296">
        <f>F797+G797+H797</f>
        <v>0</v>
      </c>
      <c r="F797" s="158"/>
      <c r="G797" s="159"/>
      <c r="H797" s="1422"/>
      <c r="I797" s="158"/>
      <c r="J797" s="159"/>
      <c r="K797" s="1422"/>
      <c r="L797" s="296">
        <f>I797+J797+K797</f>
        <v>0</v>
      </c>
      <c r="M797" s="12">
        <f>(IF($E797&lt;&gt;0,$M$2,IF($L797&lt;&gt;0,$M$2,"")))</f>
      </c>
      <c r="N797" s="13"/>
    </row>
    <row r="798" spans="2:14" ht="15.75">
      <c r="B798" s="293"/>
      <c r="C798" s="294">
        <v>1014</v>
      </c>
      <c r="D798" s="295" t="s">
        <v>205</v>
      </c>
      <c r="E798" s="296">
        <f>F798+G798+H798</f>
        <v>0</v>
      </c>
      <c r="F798" s="158"/>
      <c r="G798" s="159"/>
      <c r="H798" s="1422"/>
      <c r="I798" s="158"/>
      <c r="J798" s="159"/>
      <c r="K798" s="1422"/>
      <c r="L798" s="296">
        <f>I798+J798+K798</f>
        <v>0</v>
      </c>
      <c r="M798" s="12">
        <f>(IF($E798&lt;&gt;0,$M$2,IF($L798&lt;&gt;0,$M$2,"")))</f>
      </c>
      <c r="N798" s="13"/>
    </row>
    <row r="799" spans="2:14" ht="15.75">
      <c r="B799" s="293"/>
      <c r="C799" s="294">
        <v>1015</v>
      </c>
      <c r="D799" s="295" t="s">
        <v>206</v>
      </c>
      <c r="E799" s="296">
        <f>F799+G799+H799</f>
        <v>0</v>
      </c>
      <c r="F799" s="158"/>
      <c r="G799" s="159"/>
      <c r="H799" s="1422"/>
      <c r="I799" s="158"/>
      <c r="J799" s="159"/>
      <c r="K799" s="1422"/>
      <c r="L799" s="296">
        <f>I799+J799+K799</f>
        <v>0</v>
      </c>
      <c r="M799" s="12">
        <f>(IF($E799&lt;&gt;0,$M$2,IF($L799&lt;&gt;0,$M$2,"")))</f>
      </c>
      <c r="N799" s="13"/>
    </row>
    <row r="800" spans="2:14" ht="15.75">
      <c r="B800" s="293"/>
      <c r="C800" s="313">
        <v>1016</v>
      </c>
      <c r="D800" s="314" t="s">
        <v>207</v>
      </c>
      <c r="E800" s="315">
        <f>F800+G800+H800</f>
        <v>0</v>
      </c>
      <c r="F800" s="164"/>
      <c r="G800" s="165"/>
      <c r="H800" s="1421"/>
      <c r="I800" s="164"/>
      <c r="J800" s="165"/>
      <c r="K800" s="1421"/>
      <c r="L800" s="315">
        <f>I800+J800+K800</f>
        <v>0</v>
      </c>
      <c r="M800" s="12">
        <f>(IF($E800&lt;&gt;0,$M$2,IF($L800&lt;&gt;0,$M$2,"")))</f>
      </c>
      <c r="N800" s="13"/>
    </row>
    <row r="801" spans="2:14" ht="15.75">
      <c r="B801" s="279"/>
      <c r="C801" s="319">
        <v>1020</v>
      </c>
      <c r="D801" s="320" t="s">
        <v>208</v>
      </c>
      <c r="E801" s="321">
        <f>F801+G801+H801</f>
        <v>0</v>
      </c>
      <c r="F801" s="455"/>
      <c r="G801" s="456"/>
      <c r="H801" s="1430"/>
      <c r="I801" s="455"/>
      <c r="J801" s="456"/>
      <c r="K801" s="1430"/>
      <c r="L801" s="321">
        <f>I801+J801+K801</f>
        <v>0</v>
      </c>
      <c r="M801" s="12">
        <f>(IF($E801&lt;&gt;0,$M$2,IF($L801&lt;&gt;0,$M$2,"")))</f>
      </c>
      <c r="N801" s="13"/>
    </row>
    <row r="802" spans="2:14" ht="15.75">
      <c r="B802" s="293"/>
      <c r="C802" s="325">
        <v>1030</v>
      </c>
      <c r="D802" s="326" t="s">
        <v>209</v>
      </c>
      <c r="E802" s="327">
        <f>F802+G802+H802</f>
        <v>0</v>
      </c>
      <c r="F802" s="450"/>
      <c r="G802" s="451"/>
      <c r="H802" s="1427"/>
      <c r="I802" s="450"/>
      <c r="J802" s="451"/>
      <c r="K802" s="1427"/>
      <c r="L802" s="327">
        <f>I802+J802+K802</f>
        <v>0</v>
      </c>
      <c r="M802" s="12">
        <f>(IF($E802&lt;&gt;0,$M$2,IF($L802&lt;&gt;0,$M$2,"")))</f>
      </c>
      <c r="N802" s="13"/>
    </row>
    <row r="803" spans="2:14" ht="15.75">
      <c r="B803" s="293"/>
      <c r="C803" s="319">
        <v>1051</v>
      </c>
      <c r="D803" s="332" t="s">
        <v>210</v>
      </c>
      <c r="E803" s="321">
        <f>F803+G803+H803</f>
        <v>0</v>
      </c>
      <c r="F803" s="455"/>
      <c r="G803" s="456"/>
      <c r="H803" s="1430"/>
      <c r="I803" s="455"/>
      <c r="J803" s="456"/>
      <c r="K803" s="1430"/>
      <c r="L803" s="321">
        <f>I803+J803+K803</f>
        <v>0</v>
      </c>
      <c r="M803" s="12">
        <f>(IF($E803&lt;&gt;0,$M$2,IF($L803&lt;&gt;0,$M$2,"")))</f>
      </c>
      <c r="N803" s="13"/>
    </row>
    <row r="804" spans="2:14" ht="15.75">
      <c r="B804" s="293"/>
      <c r="C804" s="294">
        <v>1052</v>
      </c>
      <c r="D804" s="295" t="s">
        <v>211</v>
      </c>
      <c r="E804" s="296">
        <f>F804+G804+H804</f>
        <v>0</v>
      </c>
      <c r="F804" s="158"/>
      <c r="G804" s="159"/>
      <c r="H804" s="1422"/>
      <c r="I804" s="158"/>
      <c r="J804" s="159"/>
      <c r="K804" s="1422"/>
      <c r="L804" s="296">
        <f>I804+J804+K804</f>
        <v>0</v>
      </c>
      <c r="M804" s="12">
        <f>(IF($E804&lt;&gt;0,$M$2,IF($L804&lt;&gt;0,$M$2,"")))</f>
      </c>
      <c r="N804" s="13"/>
    </row>
    <row r="805" spans="2:14" ht="15.75">
      <c r="B805" s="293"/>
      <c r="C805" s="325">
        <v>1053</v>
      </c>
      <c r="D805" s="326" t="s">
        <v>884</v>
      </c>
      <c r="E805" s="327">
        <f>F805+G805+H805</f>
        <v>0</v>
      </c>
      <c r="F805" s="450"/>
      <c r="G805" s="451"/>
      <c r="H805" s="1427"/>
      <c r="I805" s="450"/>
      <c r="J805" s="451"/>
      <c r="K805" s="1427"/>
      <c r="L805" s="327">
        <f>I805+J805+K805</f>
        <v>0</v>
      </c>
      <c r="M805" s="12">
        <f>(IF($E805&lt;&gt;0,$M$2,IF($L805&lt;&gt;0,$M$2,"")))</f>
      </c>
      <c r="N805" s="13"/>
    </row>
    <row r="806" spans="2:14" ht="15.75">
      <c r="B806" s="293"/>
      <c r="C806" s="319">
        <v>1062</v>
      </c>
      <c r="D806" s="320" t="s">
        <v>212</v>
      </c>
      <c r="E806" s="321">
        <f>F806+G806+H806</f>
        <v>0</v>
      </c>
      <c r="F806" s="455"/>
      <c r="G806" s="456"/>
      <c r="H806" s="1430"/>
      <c r="I806" s="455"/>
      <c r="J806" s="456"/>
      <c r="K806" s="1430"/>
      <c r="L806" s="321">
        <f>I806+J806+K806</f>
        <v>0</v>
      </c>
      <c r="M806" s="12">
        <f>(IF($E806&lt;&gt;0,$M$2,IF($L806&lt;&gt;0,$M$2,"")))</f>
      </c>
      <c r="N806" s="13"/>
    </row>
    <row r="807" spans="2:14" ht="15.75">
      <c r="B807" s="293"/>
      <c r="C807" s="325">
        <v>1063</v>
      </c>
      <c r="D807" s="333" t="s">
        <v>810</v>
      </c>
      <c r="E807" s="327">
        <f>F807+G807+H807</f>
        <v>0</v>
      </c>
      <c r="F807" s="450"/>
      <c r="G807" s="451"/>
      <c r="H807" s="1427"/>
      <c r="I807" s="450"/>
      <c r="J807" s="451"/>
      <c r="K807" s="1427"/>
      <c r="L807" s="327">
        <f>I807+J807+K807</f>
        <v>0</v>
      </c>
      <c r="M807" s="12">
        <f>(IF($E807&lt;&gt;0,$M$2,IF($L807&lt;&gt;0,$M$2,"")))</f>
      </c>
      <c r="N807" s="13"/>
    </row>
    <row r="808" spans="2:14" ht="15.75">
      <c r="B808" s="293"/>
      <c r="C808" s="334">
        <v>1069</v>
      </c>
      <c r="D808" s="335" t="s">
        <v>213</v>
      </c>
      <c r="E808" s="336">
        <f>F808+G808+H808</f>
        <v>0</v>
      </c>
      <c r="F808" s="602"/>
      <c r="G808" s="603"/>
      <c r="H808" s="1429"/>
      <c r="I808" s="602"/>
      <c r="J808" s="603"/>
      <c r="K808" s="1429"/>
      <c r="L808" s="336">
        <f>I808+J808+K808</f>
        <v>0</v>
      </c>
      <c r="M808" s="12">
        <f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921</v>
      </c>
      <c r="E809" s="321">
        <f>F809+G809+H809</f>
        <v>0</v>
      </c>
      <c r="F809" s="455"/>
      <c r="G809" s="456"/>
      <c r="H809" s="1430"/>
      <c r="I809" s="455"/>
      <c r="J809" s="456"/>
      <c r="K809" s="1430"/>
      <c r="L809" s="321">
        <f>I809+J809+K809</f>
        <v>0</v>
      </c>
      <c r="M809" s="12">
        <f>(IF($E809&lt;&gt;0,$M$2,IF($L809&lt;&gt;0,$M$2,"")))</f>
      </c>
      <c r="N809" s="13"/>
    </row>
    <row r="810" spans="2:14" ht="15.75">
      <c r="B810" s="293"/>
      <c r="C810" s="294">
        <v>1092</v>
      </c>
      <c r="D810" s="295" t="s">
        <v>308</v>
      </c>
      <c r="E810" s="296">
        <f>F810+G810+H810</f>
        <v>0</v>
      </c>
      <c r="F810" s="158"/>
      <c r="G810" s="159"/>
      <c r="H810" s="1422"/>
      <c r="I810" s="158"/>
      <c r="J810" s="159"/>
      <c r="K810" s="1422"/>
      <c r="L810" s="296">
        <f>I810+J810+K810</f>
        <v>0</v>
      </c>
      <c r="M810" s="12">
        <f>(IF($E810&lt;&gt;0,$M$2,IF($L810&lt;&gt;0,$M$2,"")))</f>
      </c>
      <c r="N810" s="13"/>
    </row>
    <row r="811" spans="2:14" ht="15.75">
      <c r="B811" s="293"/>
      <c r="C811" s="286">
        <v>1098</v>
      </c>
      <c r="D811" s="340" t="s">
        <v>214</v>
      </c>
      <c r="E811" s="288">
        <f>F811+G811+H811</f>
        <v>0</v>
      </c>
      <c r="F811" s="173"/>
      <c r="G811" s="174"/>
      <c r="H811" s="1423"/>
      <c r="I811" s="173"/>
      <c r="J811" s="174"/>
      <c r="K811" s="1423"/>
      <c r="L811" s="288">
        <f>I811+J811+K811</f>
        <v>0</v>
      </c>
      <c r="M811" s="12">
        <f>(IF($E811&lt;&gt;0,$M$2,IF($L811&lt;&gt;0,$M$2,"")))</f>
      </c>
      <c r="N811" s="13"/>
    </row>
    <row r="812" spans="2:14" ht="15.75">
      <c r="B812" s="273">
        <v>1900</v>
      </c>
      <c r="C812" s="1828" t="s">
        <v>275</v>
      </c>
      <c r="D812" s="1829"/>
      <c r="E812" s="311">
        <f>SUM(E813:E815)</f>
        <v>0</v>
      </c>
      <c r="F812" s="275">
        <f>SUM(F813:F815)</f>
        <v>0</v>
      </c>
      <c r="G812" s="276">
        <f>SUM(G813:G815)</f>
        <v>0</v>
      </c>
      <c r="H812" s="277">
        <f>SUM(H813:H815)</f>
        <v>0</v>
      </c>
      <c r="I812" s="275">
        <f>SUM(I813:I815)</f>
        <v>0</v>
      </c>
      <c r="J812" s="276">
        <f>SUM(J813:J815)</f>
        <v>0</v>
      </c>
      <c r="K812" s="277">
        <f>SUM(K813:K815)</f>
        <v>0</v>
      </c>
      <c r="L812" s="311">
        <f>SUM(L813:L815)</f>
        <v>0</v>
      </c>
      <c r="M812" s="12">
        <f>(IF($E812&lt;&gt;0,$M$2,IF($L812&lt;&gt;0,$M$2,"")))</f>
      </c>
      <c r="N812" s="13"/>
    </row>
    <row r="813" spans="2:14" ht="15.75">
      <c r="B813" s="293"/>
      <c r="C813" s="280">
        <v>1901</v>
      </c>
      <c r="D813" s="341" t="s">
        <v>922</v>
      </c>
      <c r="E813" s="282">
        <f>F813+G813+H813</f>
        <v>0</v>
      </c>
      <c r="F813" s="152"/>
      <c r="G813" s="153"/>
      <c r="H813" s="1420"/>
      <c r="I813" s="152"/>
      <c r="J813" s="153"/>
      <c r="K813" s="1420"/>
      <c r="L813" s="282">
        <f>I813+J813+K813</f>
        <v>0</v>
      </c>
      <c r="M813" s="12">
        <f>(IF($E813&lt;&gt;0,$M$2,IF($L813&lt;&gt;0,$M$2,"")))</f>
      </c>
      <c r="N813" s="13"/>
    </row>
    <row r="814" spans="2:14" ht="15.75">
      <c r="B814" s="342"/>
      <c r="C814" s="294">
        <v>1981</v>
      </c>
      <c r="D814" s="343" t="s">
        <v>923</v>
      </c>
      <c r="E814" s="296">
        <f>F814+G814+H814</f>
        <v>0</v>
      </c>
      <c r="F814" s="158"/>
      <c r="G814" s="159"/>
      <c r="H814" s="1422"/>
      <c r="I814" s="158"/>
      <c r="J814" s="159"/>
      <c r="K814" s="1422"/>
      <c r="L814" s="296">
        <f>I814+J814+K814</f>
        <v>0</v>
      </c>
      <c r="M814" s="12">
        <f>(IF($E814&lt;&gt;0,$M$2,IF($L814&lt;&gt;0,$M$2,"")))</f>
      </c>
      <c r="N814" s="13"/>
    </row>
    <row r="815" spans="2:14" ht="15.75">
      <c r="B815" s="293"/>
      <c r="C815" s="286">
        <v>1991</v>
      </c>
      <c r="D815" s="344" t="s">
        <v>924</v>
      </c>
      <c r="E815" s="288">
        <f>F815+G815+H815</f>
        <v>0</v>
      </c>
      <c r="F815" s="173"/>
      <c r="G815" s="174"/>
      <c r="H815" s="1423"/>
      <c r="I815" s="173"/>
      <c r="J815" s="174"/>
      <c r="K815" s="1423"/>
      <c r="L815" s="288">
        <f>I815+J815+K815</f>
        <v>0</v>
      </c>
      <c r="M815" s="12">
        <f>(IF($E815&lt;&gt;0,$M$2,IF($L815&lt;&gt;0,$M$2,"")))</f>
      </c>
      <c r="N815" s="13"/>
    </row>
    <row r="816" spans="2:14" ht="15.75">
      <c r="B816" s="273">
        <v>2100</v>
      </c>
      <c r="C816" s="1828" t="s">
        <v>731</v>
      </c>
      <c r="D816" s="1829"/>
      <c r="E816" s="311">
        <f>SUM(E817:E821)</f>
        <v>0</v>
      </c>
      <c r="F816" s="275">
        <f>SUM(F817:F821)</f>
        <v>0</v>
      </c>
      <c r="G816" s="276">
        <f>SUM(G817:G821)</f>
        <v>0</v>
      </c>
      <c r="H816" s="277">
        <f>SUM(H817:H821)</f>
        <v>0</v>
      </c>
      <c r="I816" s="275">
        <f>SUM(I817:I821)</f>
        <v>0</v>
      </c>
      <c r="J816" s="276">
        <f>SUM(J817:J821)</f>
        <v>0</v>
      </c>
      <c r="K816" s="277">
        <f>SUM(K817:K821)</f>
        <v>0</v>
      </c>
      <c r="L816" s="311">
        <f>SUM(L817:L821)</f>
        <v>0</v>
      </c>
      <c r="M816" s="12">
        <f>(IF($E816&lt;&gt;0,$M$2,IF($L816&lt;&gt;0,$M$2,"")))</f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20"/>
      <c r="I817" s="152"/>
      <c r="J817" s="153"/>
      <c r="K817" s="1420"/>
      <c r="L817" s="282">
        <f>I817+J817+K817</f>
        <v>0</v>
      </c>
      <c r="M817" s="12">
        <f>(IF($E817&lt;&gt;0,$M$2,IF($L817&lt;&gt;0,$M$2,"")))</f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2"/>
      <c r="I818" s="158"/>
      <c r="J818" s="159"/>
      <c r="K818" s="1422"/>
      <c r="L818" s="296">
        <f>I818+J818+K818</f>
        <v>0</v>
      </c>
      <c r="M818" s="12">
        <f>(IF($E818&lt;&gt;0,$M$2,IF($L818&lt;&gt;0,$M$2,"")))</f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>(IF($E820&lt;&gt;0,$M$2,IF($L820&lt;&gt;0,$M$2,"")))</f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3"/>
      <c r="I821" s="173"/>
      <c r="J821" s="174"/>
      <c r="K821" s="1423"/>
      <c r="L821" s="288">
        <f>I821+J821+K821</f>
        <v>0</v>
      </c>
      <c r="M821" s="12">
        <f>(IF($E821&lt;&gt;0,$M$2,IF($L821&lt;&gt;0,$M$2,"")))</f>
      </c>
      <c r="N821" s="13"/>
    </row>
    <row r="822" spans="2:14" ht="15.75">
      <c r="B822" s="273">
        <v>2200</v>
      </c>
      <c r="C822" s="1828" t="s">
        <v>220</v>
      </c>
      <c r="D822" s="1829"/>
      <c r="E822" s="311">
        <f>SUM(E823:E824)</f>
        <v>0</v>
      </c>
      <c r="F822" s="275">
        <f>SUM(F823:F824)</f>
        <v>0</v>
      </c>
      <c r="G822" s="276">
        <f>SUM(G823:G824)</f>
        <v>0</v>
      </c>
      <c r="H822" s="277">
        <f>SUM(H823:H824)</f>
        <v>0</v>
      </c>
      <c r="I822" s="275">
        <f>SUM(I823:I824)</f>
        <v>0</v>
      </c>
      <c r="J822" s="276">
        <f>SUM(J823:J824)</f>
        <v>0</v>
      </c>
      <c r="K822" s="277">
        <f>SUM(K823:K824)</f>
        <v>0</v>
      </c>
      <c r="L822" s="311">
        <f>SUM(L823:L824)</f>
        <v>0</v>
      </c>
      <c r="M822" s="12">
        <f>(IF($E822&lt;&gt;0,$M$2,IF($L822&lt;&gt;0,$M$2,"")))</f>
      </c>
      <c r="N822" s="13"/>
    </row>
    <row r="823" spans="2:14" ht="15.75">
      <c r="B823" s="293"/>
      <c r="C823" s="280">
        <v>2221</v>
      </c>
      <c r="D823" s="281" t="s">
        <v>309</v>
      </c>
      <c r="E823" s="282">
        <f>F823+G823+H823</f>
        <v>0</v>
      </c>
      <c r="F823" s="152"/>
      <c r="G823" s="153"/>
      <c r="H823" s="1420"/>
      <c r="I823" s="152"/>
      <c r="J823" s="153"/>
      <c r="K823" s="1420"/>
      <c r="L823" s="282">
        <f>I823+J823+K823</f>
        <v>0</v>
      </c>
      <c r="M823" s="12">
        <f>(IF($E823&lt;&gt;0,$M$2,IF($L823&lt;&gt;0,$M$2,"")))</f>
      </c>
      <c r="N823" s="13"/>
    </row>
    <row r="824" spans="2:14" ht="15.75">
      <c r="B824" s="293"/>
      <c r="C824" s="286">
        <v>2224</v>
      </c>
      <c r="D824" s="287" t="s">
        <v>221</v>
      </c>
      <c r="E824" s="288">
        <f>F824+G824+H824</f>
        <v>0</v>
      </c>
      <c r="F824" s="173"/>
      <c r="G824" s="174"/>
      <c r="H824" s="1423"/>
      <c r="I824" s="173"/>
      <c r="J824" s="174"/>
      <c r="K824" s="1423"/>
      <c r="L824" s="288">
        <f>I824+J824+K824</f>
        <v>0</v>
      </c>
      <c r="M824" s="12">
        <f>(IF($E824&lt;&gt;0,$M$2,IF($L824&lt;&gt;0,$M$2,"")))</f>
      </c>
      <c r="N824" s="13"/>
    </row>
    <row r="825" spans="2:14" ht="15.75">
      <c r="B825" s="273">
        <v>2500</v>
      </c>
      <c r="C825" s="1828" t="s">
        <v>222</v>
      </c>
      <c r="D825" s="1829"/>
      <c r="E825" s="311">
        <f>F825+G825+H825</f>
        <v>0</v>
      </c>
      <c r="F825" s="1424"/>
      <c r="G825" s="1425"/>
      <c r="H825" s="1426"/>
      <c r="I825" s="1424"/>
      <c r="J825" s="1425"/>
      <c r="K825" s="1426"/>
      <c r="L825" s="311">
        <f>I825+J825+K825</f>
        <v>0</v>
      </c>
      <c r="M825" s="12">
        <f>(IF($E825&lt;&gt;0,$M$2,IF($L825&lt;&gt;0,$M$2,"")))</f>
      </c>
      <c r="N825" s="13"/>
    </row>
    <row r="826" spans="2:14" ht="15.75">
      <c r="B826" s="273">
        <v>2600</v>
      </c>
      <c r="C826" s="1830" t="s">
        <v>223</v>
      </c>
      <c r="D826" s="1831"/>
      <c r="E826" s="311">
        <f>F826+G826+H826</f>
        <v>0</v>
      </c>
      <c r="F826" s="1424"/>
      <c r="G826" s="1425"/>
      <c r="H826" s="1426"/>
      <c r="I826" s="1424"/>
      <c r="J826" s="1425"/>
      <c r="K826" s="1426"/>
      <c r="L826" s="311">
        <f>I826+J826+K826</f>
        <v>0</v>
      </c>
      <c r="M826" s="12">
        <f>(IF($E826&lt;&gt;0,$M$2,IF($L826&lt;&gt;0,$M$2,"")))</f>
      </c>
      <c r="N826" s="13"/>
    </row>
    <row r="827" spans="2:14" ht="15.75">
      <c r="B827" s="273">
        <v>2700</v>
      </c>
      <c r="C827" s="1830" t="s">
        <v>224</v>
      </c>
      <c r="D827" s="1831"/>
      <c r="E827" s="311">
        <f>F827+G827+H827</f>
        <v>0</v>
      </c>
      <c r="F827" s="1424"/>
      <c r="G827" s="1425"/>
      <c r="H827" s="1426"/>
      <c r="I827" s="1424"/>
      <c r="J827" s="1425"/>
      <c r="K827" s="1426"/>
      <c r="L827" s="311">
        <f>I827+J827+K827</f>
        <v>0</v>
      </c>
      <c r="M827" s="12">
        <f>(IF($E827&lt;&gt;0,$M$2,IF($L827&lt;&gt;0,$M$2,"")))</f>
      </c>
      <c r="N827" s="13"/>
    </row>
    <row r="828" spans="2:14" ht="15.75">
      <c r="B828" s="273">
        <v>2800</v>
      </c>
      <c r="C828" s="1830" t="s">
        <v>1678</v>
      </c>
      <c r="D828" s="1831"/>
      <c r="E828" s="311">
        <f>F828+G828+H828</f>
        <v>0</v>
      </c>
      <c r="F828" s="1424"/>
      <c r="G828" s="1425"/>
      <c r="H828" s="1426"/>
      <c r="I828" s="1424"/>
      <c r="J828" s="1425"/>
      <c r="K828" s="1426"/>
      <c r="L828" s="311">
        <f>I828+J828+K828</f>
        <v>0</v>
      </c>
      <c r="M828" s="12">
        <f>(IF($E828&lt;&gt;0,$M$2,IF($L828&lt;&gt;0,$M$2,"")))</f>
      </c>
      <c r="N828" s="13"/>
    </row>
    <row r="829" spans="2:14" ht="15.75">
      <c r="B829" s="273">
        <v>2900</v>
      </c>
      <c r="C829" s="1828" t="s">
        <v>225</v>
      </c>
      <c r="D829" s="1829"/>
      <c r="E829" s="311">
        <f>SUM(E830:E837)</f>
        <v>0</v>
      </c>
      <c r="F829" s="275">
        <f>SUM(F830:F837)</f>
        <v>0</v>
      </c>
      <c r="G829" s="275">
        <f>SUM(G830:G837)</f>
        <v>0</v>
      </c>
      <c r="H829" s="275">
        <f>SUM(H830:H837)</f>
        <v>0</v>
      </c>
      <c r="I829" s="275">
        <f>SUM(I830:I837)</f>
        <v>0</v>
      </c>
      <c r="J829" s="275">
        <f>SUM(J830:J837)</f>
        <v>0</v>
      </c>
      <c r="K829" s="275">
        <f>SUM(K830:K837)</f>
        <v>0</v>
      </c>
      <c r="L829" s="275">
        <f>SUM(L830:L837)</f>
        <v>0</v>
      </c>
      <c r="M829" s="12">
        <f>(IF($E829&lt;&gt;0,$M$2,IF($L829&lt;&gt;0,$M$2,"")))</f>
      </c>
      <c r="N829" s="13"/>
    </row>
    <row r="830" spans="2:14" ht="15.75">
      <c r="B830" s="347"/>
      <c r="C830" s="280">
        <v>2910</v>
      </c>
      <c r="D830" s="348" t="s">
        <v>2012</v>
      </c>
      <c r="E830" s="282">
        <f>F830+G830+H830</f>
        <v>0</v>
      </c>
      <c r="F830" s="152"/>
      <c r="G830" s="153"/>
      <c r="H830" s="1420"/>
      <c r="I830" s="152"/>
      <c r="J830" s="153"/>
      <c r="K830" s="1420"/>
      <c r="L830" s="282">
        <f>I830+J830+K830</f>
        <v>0</v>
      </c>
      <c r="M830" s="12">
        <f>(IF($E830&lt;&gt;0,$M$2,IF($L830&lt;&gt;0,$M$2,"")))</f>
      </c>
      <c r="N830" s="13"/>
    </row>
    <row r="831" spans="2:14" ht="15.75">
      <c r="B831" s="347"/>
      <c r="C831" s="280">
        <v>2920</v>
      </c>
      <c r="D831" s="348" t="s">
        <v>226</v>
      </c>
      <c r="E831" s="282">
        <f>F831+G831+H831</f>
        <v>0</v>
      </c>
      <c r="F831" s="152"/>
      <c r="G831" s="153"/>
      <c r="H831" s="1420"/>
      <c r="I831" s="152"/>
      <c r="J831" s="153"/>
      <c r="K831" s="1420"/>
      <c r="L831" s="282">
        <f>I831+J831+K831</f>
        <v>0</v>
      </c>
      <c r="M831" s="12">
        <f>(IF($E831&lt;&gt;0,$M$2,IF($L831&lt;&gt;0,$M$2,"")))</f>
      </c>
      <c r="N831" s="13"/>
    </row>
    <row r="832" spans="2:14" ht="15.75">
      <c r="B832" s="347"/>
      <c r="C832" s="325">
        <v>2969</v>
      </c>
      <c r="D832" s="349" t="s">
        <v>227</v>
      </c>
      <c r="E832" s="327">
        <f>F832+G832+H832</f>
        <v>0</v>
      </c>
      <c r="F832" s="450"/>
      <c r="G832" s="451"/>
      <c r="H832" s="1427"/>
      <c r="I832" s="450"/>
      <c r="J832" s="451"/>
      <c r="K832" s="1427"/>
      <c r="L832" s="327">
        <f>I832+J832+K832</f>
        <v>0</v>
      </c>
      <c r="M832" s="12">
        <f>(IF($E832&lt;&gt;0,$M$2,IF($L832&lt;&gt;0,$M$2,"")))</f>
      </c>
      <c r="N832" s="13"/>
    </row>
    <row r="833" spans="2:14" ht="15.75">
      <c r="B833" s="347"/>
      <c r="C833" s="350">
        <v>2970</v>
      </c>
      <c r="D833" s="351" t="s">
        <v>228</v>
      </c>
      <c r="E833" s="352">
        <f>F833+G833+H833</f>
        <v>0</v>
      </c>
      <c r="F833" s="638"/>
      <c r="G833" s="639"/>
      <c r="H833" s="1428"/>
      <c r="I833" s="638"/>
      <c r="J833" s="639"/>
      <c r="K833" s="1428"/>
      <c r="L833" s="352">
        <f>I833+J833+K833</f>
        <v>0</v>
      </c>
      <c r="M833" s="12">
        <f>(IF($E833&lt;&gt;0,$M$2,IF($L833&lt;&gt;0,$M$2,"")))</f>
      </c>
      <c r="N833" s="13"/>
    </row>
    <row r="834" spans="2:14" ht="15.75">
      <c r="B834" s="347"/>
      <c r="C834" s="334">
        <v>2989</v>
      </c>
      <c r="D834" s="356" t="s">
        <v>229</v>
      </c>
      <c r="E834" s="336">
        <f>F834+G834+H834</f>
        <v>0</v>
      </c>
      <c r="F834" s="602"/>
      <c r="G834" s="603"/>
      <c r="H834" s="1429"/>
      <c r="I834" s="602"/>
      <c r="J834" s="603"/>
      <c r="K834" s="1429"/>
      <c r="L834" s="336">
        <f>I834+J834+K834</f>
        <v>0</v>
      </c>
      <c r="M834" s="12">
        <f>(IF($E834&lt;&gt;0,$M$2,IF($L834&lt;&gt;0,$M$2,"")))</f>
      </c>
      <c r="N834" s="13"/>
    </row>
    <row r="835" spans="2:14" ht="15.75">
      <c r="B835" s="293"/>
      <c r="C835" s="319">
        <v>2990</v>
      </c>
      <c r="D835" s="357" t="s">
        <v>2032</v>
      </c>
      <c r="E835" s="321">
        <f>F835+G835+H835</f>
        <v>0</v>
      </c>
      <c r="F835" s="455"/>
      <c r="G835" s="456"/>
      <c r="H835" s="1430"/>
      <c r="I835" s="455"/>
      <c r="J835" s="456"/>
      <c r="K835" s="1430"/>
      <c r="L835" s="321">
        <f>I835+J835+K835</f>
        <v>0</v>
      </c>
      <c r="M835" s="12">
        <f>(IF($E835&lt;&gt;0,$M$2,IF($L835&lt;&gt;0,$M$2,"")))</f>
      </c>
      <c r="N835" s="13"/>
    </row>
    <row r="836" spans="2:14" ht="15.75">
      <c r="B836" s="293"/>
      <c r="C836" s="319">
        <v>2991</v>
      </c>
      <c r="D836" s="357" t="s">
        <v>230</v>
      </c>
      <c r="E836" s="321">
        <f>F836+G836+H836</f>
        <v>0</v>
      </c>
      <c r="F836" s="455"/>
      <c r="G836" s="456"/>
      <c r="H836" s="1430"/>
      <c r="I836" s="455"/>
      <c r="J836" s="456"/>
      <c r="K836" s="1430"/>
      <c r="L836" s="321">
        <f>I836+J836+K836</f>
        <v>0</v>
      </c>
      <c r="M836" s="12">
        <f>(IF($E836&lt;&gt;0,$M$2,IF($L836&lt;&gt;0,$M$2,"")))</f>
      </c>
      <c r="N836" s="13"/>
    </row>
    <row r="837" spans="2:14" ht="15.75">
      <c r="B837" s="293"/>
      <c r="C837" s="286">
        <v>2992</v>
      </c>
      <c r="D837" s="358" t="s">
        <v>231</v>
      </c>
      <c r="E837" s="288">
        <f>F837+G837+H837</f>
        <v>0</v>
      </c>
      <c r="F837" s="173"/>
      <c r="G837" s="174"/>
      <c r="H837" s="1423"/>
      <c r="I837" s="173"/>
      <c r="J837" s="174"/>
      <c r="K837" s="1423"/>
      <c r="L837" s="288">
        <f>I837+J837+K837</f>
        <v>0</v>
      </c>
      <c r="M837" s="12">
        <f>(IF($E837&lt;&gt;0,$M$2,IF($L837&lt;&gt;0,$M$2,"")))</f>
      </c>
      <c r="N837" s="13"/>
    </row>
    <row r="838" spans="2:14" ht="15.75">
      <c r="B838" s="273">
        <v>3300</v>
      </c>
      <c r="C838" s="359" t="s">
        <v>232</v>
      </c>
      <c r="D838" s="1483"/>
      <c r="E838" s="311">
        <f>SUM(E839:E844)</f>
        <v>0</v>
      </c>
      <c r="F838" s="275">
        <f>SUM(F839:F844)</f>
        <v>0</v>
      </c>
      <c r="G838" s="276">
        <f>SUM(G839:G844)</f>
        <v>0</v>
      </c>
      <c r="H838" s="277">
        <f>SUM(H839:H844)</f>
        <v>0</v>
      </c>
      <c r="I838" s="275">
        <f>SUM(I839:I844)</f>
        <v>0</v>
      </c>
      <c r="J838" s="276">
        <f>SUM(J839:J844)</f>
        <v>0</v>
      </c>
      <c r="K838" s="277">
        <f>SUM(K839:K844)</f>
        <v>0</v>
      </c>
      <c r="L838" s="311">
        <f>SUM(L839:L844)</f>
        <v>0</v>
      </c>
      <c r="M838" s="12">
        <f>(IF($E838&lt;&gt;0,$M$2,IF($L838&lt;&gt;0,$M$2,"")))</f>
      </c>
      <c r="N838" s="13"/>
    </row>
    <row r="839" spans="2:14" ht="15.75">
      <c r="B839" s="292"/>
      <c r="C839" s="280">
        <v>3301</v>
      </c>
      <c r="D839" s="360" t="s">
        <v>233</v>
      </c>
      <c r="E839" s="282">
        <f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>I839+J839+K839</f>
        <v>0</v>
      </c>
      <c r="M839" s="12">
        <f>(IF($E839&lt;&gt;0,$M$2,IF($L839&lt;&gt;0,$M$2,"")))</f>
      </c>
      <c r="N839" s="13"/>
    </row>
    <row r="840" spans="2:14" ht="15.75">
      <c r="B840" s="292"/>
      <c r="C840" s="294">
        <v>3302</v>
      </c>
      <c r="D840" s="361" t="s">
        <v>724</v>
      </c>
      <c r="E840" s="296">
        <f>F840+G840+H840</f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>I840+J840+K840</f>
        <v>0</v>
      </c>
      <c r="M840" s="12">
        <f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>F841+G841+H841</f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>I841+J841+K841</f>
        <v>0</v>
      </c>
      <c r="M841" s="12">
        <f>(IF($E841&lt;&gt;0,$M$2,IF($L841&lt;&gt;0,$M$2,"")))</f>
      </c>
      <c r="N841" s="13"/>
    </row>
    <row r="842" spans="2:14" ht="15.75">
      <c r="B842" s="292"/>
      <c r="C842" s="294">
        <v>3304</v>
      </c>
      <c r="D842" s="361" t="s">
        <v>235</v>
      </c>
      <c r="E842" s="296">
        <f>F842+G842+H842</f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>I842+J842+K842</f>
        <v>0</v>
      </c>
      <c r="M842" s="12">
        <f>(IF($E842&lt;&gt;0,$M$2,IF($L842&lt;&gt;0,$M$2,"")))</f>
      </c>
      <c r="N842" s="13"/>
    </row>
    <row r="843" spans="2:14" ht="15.75">
      <c r="B843" s="292"/>
      <c r="C843" s="294">
        <v>3305</v>
      </c>
      <c r="D843" s="361" t="s">
        <v>236</v>
      </c>
      <c r="E843" s="296">
        <f>F843+G843+H843</f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>I843+J843+K843</f>
        <v>0</v>
      </c>
      <c r="M843" s="12">
        <f>(IF($E843&lt;&gt;0,$M$2,IF($L843&lt;&gt;0,$M$2,"")))</f>
      </c>
      <c r="N843" s="13"/>
    </row>
    <row r="844" spans="2:14" ht="15.75">
      <c r="B844" s="292"/>
      <c r="C844" s="286">
        <v>3306</v>
      </c>
      <c r="D844" s="362" t="s">
        <v>1675</v>
      </c>
      <c r="E844" s="288">
        <f>F844+G844+H844</f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>I844+J844+K844</f>
        <v>0</v>
      </c>
      <c r="M844" s="12">
        <f>(IF($E844&lt;&gt;0,$M$2,IF($L844&lt;&gt;0,$M$2,"")))</f>
      </c>
      <c r="N844" s="13"/>
    </row>
    <row r="845" spans="2:14" ht="15.75">
      <c r="B845" s="273">
        <v>3900</v>
      </c>
      <c r="C845" s="1828" t="s">
        <v>237</v>
      </c>
      <c r="D845" s="1829"/>
      <c r="E845" s="311">
        <f>F845+G845+H845</f>
        <v>0</v>
      </c>
      <c r="F845" s="1473">
        <v>0</v>
      </c>
      <c r="G845" s="1474">
        <v>0</v>
      </c>
      <c r="H845" s="1475">
        <v>0</v>
      </c>
      <c r="I845" s="1473">
        <v>0</v>
      </c>
      <c r="J845" s="1474">
        <v>0</v>
      </c>
      <c r="K845" s="1475">
        <v>0</v>
      </c>
      <c r="L845" s="311">
        <f>I845+J845+K845</f>
        <v>0</v>
      </c>
      <c r="M845" s="12">
        <f>(IF($E845&lt;&gt;0,$M$2,IF($L845&lt;&gt;0,$M$2,"")))</f>
      </c>
      <c r="N845" s="13"/>
    </row>
    <row r="846" spans="2:14" ht="15.75">
      <c r="B846" s="273">
        <v>4000</v>
      </c>
      <c r="C846" s="1828" t="s">
        <v>238</v>
      </c>
      <c r="D846" s="1829"/>
      <c r="E846" s="311">
        <f>F846+G846+H846</f>
        <v>0</v>
      </c>
      <c r="F846" s="1424"/>
      <c r="G846" s="1425"/>
      <c r="H846" s="1426"/>
      <c r="I846" s="1424"/>
      <c r="J846" s="1425"/>
      <c r="K846" s="1426"/>
      <c r="L846" s="311">
        <f>I846+J846+K846</f>
        <v>0</v>
      </c>
      <c r="M846" s="12">
        <f>(IF($E846&lt;&gt;0,$M$2,IF($L846&lt;&gt;0,$M$2,"")))</f>
      </c>
      <c r="N846" s="13"/>
    </row>
    <row r="847" spans="2:14" ht="15.75">
      <c r="B847" s="273">
        <v>4100</v>
      </c>
      <c r="C847" s="1828" t="s">
        <v>239</v>
      </c>
      <c r="D847" s="1829"/>
      <c r="E847" s="311">
        <f>F847+G847+H847</f>
        <v>0</v>
      </c>
      <c r="F847" s="1474">
        <v>0</v>
      </c>
      <c r="G847" s="1474">
        <v>0</v>
      </c>
      <c r="H847" s="1474">
        <v>0</v>
      </c>
      <c r="I847" s="1474">
        <v>0</v>
      </c>
      <c r="J847" s="1474">
        <v>0</v>
      </c>
      <c r="K847" s="1474">
        <v>0</v>
      </c>
      <c r="L847" s="311">
        <f>I847+J847+K847</f>
        <v>0</v>
      </c>
      <c r="M847" s="12">
        <f>(IF($E847&lt;&gt;0,$M$2,IF($L847&lt;&gt;0,$M$2,"")))</f>
      </c>
      <c r="N847" s="13"/>
    </row>
    <row r="848" spans="2:14" ht="15.75">
      <c r="B848" s="273">
        <v>4200</v>
      </c>
      <c r="C848" s="1828" t="s">
        <v>240</v>
      </c>
      <c r="D848" s="1829"/>
      <c r="E848" s="311">
        <f>SUM(E849:E854)</f>
        <v>0</v>
      </c>
      <c r="F848" s="275">
        <f>SUM(F849:F854)</f>
        <v>0</v>
      </c>
      <c r="G848" s="276">
        <f>SUM(G849:G854)</f>
        <v>0</v>
      </c>
      <c r="H848" s="277">
        <f>SUM(H849:H854)</f>
        <v>0</v>
      </c>
      <c r="I848" s="275">
        <f>SUM(I849:I854)</f>
        <v>0</v>
      </c>
      <c r="J848" s="276">
        <f>SUM(J849:J854)</f>
        <v>0</v>
      </c>
      <c r="K848" s="277">
        <f>SUM(K849:K854)</f>
        <v>0</v>
      </c>
      <c r="L848" s="311">
        <f>SUM(L849:L854)</f>
        <v>0</v>
      </c>
      <c r="M848" s="12">
        <f>(IF($E848&lt;&gt;0,$M$2,IF($L848&lt;&gt;0,$M$2,"")))</f>
      </c>
      <c r="N848" s="13"/>
    </row>
    <row r="849" spans="2:14" ht="15.75">
      <c r="B849" s="363"/>
      <c r="C849" s="280">
        <v>4201</v>
      </c>
      <c r="D849" s="281" t="s">
        <v>241</v>
      </c>
      <c r="E849" s="282">
        <f>F849+G849+H849</f>
        <v>0</v>
      </c>
      <c r="F849" s="152"/>
      <c r="G849" s="153"/>
      <c r="H849" s="1420"/>
      <c r="I849" s="152"/>
      <c r="J849" s="153"/>
      <c r="K849" s="1420"/>
      <c r="L849" s="282">
        <f>I849+J849+K849</f>
        <v>0</v>
      </c>
      <c r="M849" s="12">
        <f>(IF($E849&lt;&gt;0,$M$2,IF($L849&lt;&gt;0,$M$2,"")))</f>
      </c>
      <c r="N849" s="13"/>
    </row>
    <row r="850" spans="2:14" ht="15.75">
      <c r="B850" s="363"/>
      <c r="C850" s="294">
        <v>4202</v>
      </c>
      <c r="D850" s="364" t="s">
        <v>242</v>
      </c>
      <c r="E850" s="296">
        <f>F850+G850+H850</f>
        <v>0</v>
      </c>
      <c r="F850" s="158"/>
      <c r="G850" s="159"/>
      <c r="H850" s="1422"/>
      <c r="I850" s="158"/>
      <c r="J850" s="159"/>
      <c r="K850" s="1422"/>
      <c r="L850" s="296">
        <f>I850+J850+K850</f>
        <v>0</v>
      </c>
      <c r="M850" s="12">
        <f>(IF($E850&lt;&gt;0,$M$2,IF($L850&lt;&gt;0,$M$2,"")))</f>
      </c>
      <c r="N850" s="13"/>
    </row>
    <row r="851" spans="2:14" ht="15.75">
      <c r="B851" s="363"/>
      <c r="C851" s="294">
        <v>4214</v>
      </c>
      <c r="D851" s="364" t="s">
        <v>243</v>
      </c>
      <c r="E851" s="296">
        <f>F851+G851+H851</f>
        <v>0</v>
      </c>
      <c r="F851" s="158"/>
      <c r="G851" s="159"/>
      <c r="H851" s="1422"/>
      <c r="I851" s="158"/>
      <c r="J851" s="159"/>
      <c r="K851" s="1422"/>
      <c r="L851" s="296">
        <f>I851+J851+K851</f>
        <v>0</v>
      </c>
      <c r="M851" s="12">
        <f>(IF($E851&lt;&gt;0,$M$2,IF($L851&lt;&gt;0,$M$2,"")))</f>
      </c>
      <c r="N851" s="13"/>
    </row>
    <row r="852" spans="2:14" ht="15.75">
      <c r="B852" s="363"/>
      <c r="C852" s="294">
        <v>4217</v>
      </c>
      <c r="D852" s="364" t="s">
        <v>244</v>
      </c>
      <c r="E852" s="296">
        <f>F852+G852+H852</f>
        <v>0</v>
      </c>
      <c r="F852" s="158"/>
      <c r="G852" s="159"/>
      <c r="H852" s="1422"/>
      <c r="I852" s="158"/>
      <c r="J852" s="159"/>
      <c r="K852" s="1422"/>
      <c r="L852" s="296">
        <f>I852+J852+K852</f>
        <v>0</v>
      </c>
      <c r="M852" s="12">
        <f>(IF($E852&lt;&gt;0,$M$2,IF($L852&lt;&gt;0,$M$2,"")))</f>
      </c>
      <c r="N852" s="13"/>
    </row>
    <row r="853" spans="2:14" ht="15.75">
      <c r="B853" s="363"/>
      <c r="C853" s="294">
        <v>4218</v>
      </c>
      <c r="D853" s="295" t="s">
        <v>245</v>
      </c>
      <c r="E853" s="296">
        <f>F853+G853+H853</f>
        <v>0</v>
      </c>
      <c r="F853" s="158"/>
      <c r="G853" s="159"/>
      <c r="H853" s="1422"/>
      <c r="I853" s="158"/>
      <c r="J853" s="159"/>
      <c r="K853" s="1422"/>
      <c r="L853" s="296">
        <f>I853+J853+K853</f>
        <v>0</v>
      </c>
      <c r="M853" s="12">
        <f>(IF($E853&lt;&gt;0,$M$2,IF($L853&lt;&gt;0,$M$2,"")))</f>
      </c>
      <c r="N853" s="13"/>
    </row>
    <row r="854" spans="2:14" ht="15.75">
      <c r="B854" s="363"/>
      <c r="C854" s="286">
        <v>4219</v>
      </c>
      <c r="D854" s="344" t="s">
        <v>246</v>
      </c>
      <c r="E854" s="288">
        <f>F854+G854+H854</f>
        <v>0</v>
      </c>
      <c r="F854" s="173"/>
      <c r="G854" s="174"/>
      <c r="H854" s="1423"/>
      <c r="I854" s="173"/>
      <c r="J854" s="174"/>
      <c r="K854" s="1423"/>
      <c r="L854" s="288">
        <f>I854+J854+K854</f>
        <v>0</v>
      </c>
      <c r="M854" s="12">
        <f>(IF($E854&lt;&gt;0,$M$2,IF($L854&lt;&gt;0,$M$2,"")))</f>
      </c>
      <c r="N854" s="13"/>
    </row>
    <row r="855" spans="2:14" ht="15.75">
      <c r="B855" s="273">
        <v>4300</v>
      </c>
      <c r="C855" s="1828" t="s">
        <v>1679</v>
      </c>
      <c r="D855" s="1829"/>
      <c r="E855" s="311">
        <f>SUM(E856:E858)</f>
        <v>0</v>
      </c>
      <c r="F855" s="275">
        <f>SUM(F856:F858)</f>
        <v>0</v>
      </c>
      <c r="G855" s="276">
        <f>SUM(G856:G858)</f>
        <v>0</v>
      </c>
      <c r="H855" s="277">
        <f>SUM(H856:H858)</f>
        <v>0</v>
      </c>
      <c r="I855" s="275">
        <f>SUM(I856:I858)</f>
        <v>0</v>
      </c>
      <c r="J855" s="276">
        <f>SUM(J856:J858)</f>
        <v>0</v>
      </c>
      <c r="K855" s="277">
        <f>SUM(K856:K858)</f>
        <v>0</v>
      </c>
      <c r="L855" s="311">
        <f>SUM(L856:L858)</f>
        <v>0</v>
      </c>
      <c r="M855" s="12">
        <f>(IF($E855&lt;&gt;0,$M$2,IF($L855&lt;&gt;0,$M$2,"")))</f>
      </c>
      <c r="N855" s="13"/>
    </row>
    <row r="856" spans="2:14" ht="15.75">
      <c r="B856" s="363"/>
      <c r="C856" s="280">
        <v>4301</v>
      </c>
      <c r="D856" s="312" t="s">
        <v>247</v>
      </c>
      <c r="E856" s="282">
        <f>F856+G856+H856</f>
        <v>0</v>
      </c>
      <c r="F856" s="152"/>
      <c r="G856" s="153"/>
      <c r="H856" s="1420"/>
      <c r="I856" s="152"/>
      <c r="J856" s="153"/>
      <c r="K856" s="1420"/>
      <c r="L856" s="282">
        <f>I856+J856+K856</f>
        <v>0</v>
      </c>
      <c r="M856" s="12">
        <f>(IF($E856&lt;&gt;0,$M$2,IF($L856&lt;&gt;0,$M$2,"")))</f>
      </c>
      <c r="N856" s="13"/>
    </row>
    <row r="857" spans="2:14" ht="15.75">
      <c r="B857" s="363"/>
      <c r="C857" s="294">
        <v>4302</v>
      </c>
      <c r="D857" s="364" t="s">
        <v>248</v>
      </c>
      <c r="E857" s="296">
        <f>F857+G857+H857</f>
        <v>0</v>
      </c>
      <c r="F857" s="158"/>
      <c r="G857" s="159"/>
      <c r="H857" s="1422"/>
      <c r="I857" s="158"/>
      <c r="J857" s="159"/>
      <c r="K857" s="1422"/>
      <c r="L857" s="296">
        <f>I857+J857+K857</f>
        <v>0</v>
      </c>
      <c r="M857" s="12">
        <f>(IF($E857&lt;&gt;0,$M$2,IF($L857&lt;&gt;0,$M$2,"")))</f>
      </c>
      <c r="N857" s="13"/>
    </row>
    <row r="858" spans="2:14" ht="15.75">
      <c r="B858" s="363"/>
      <c r="C858" s="286">
        <v>4309</v>
      </c>
      <c r="D858" s="302" t="s">
        <v>249</v>
      </c>
      <c r="E858" s="288">
        <f>F858+G858+H858</f>
        <v>0</v>
      </c>
      <c r="F858" s="173"/>
      <c r="G858" s="174"/>
      <c r="H858" s="1423"/>
      <c r="I858" s="173"/>
      <c r="J858" s="174"/>
      <c r="K858" s="1423"/>
      <c r="L858" s="288">
        <f>I858+J858+K858</f>
        <v>0</v>
      </c>
      <c r="M858" s="12">
        <f>(IF($E858&lt;&gt;0,$M$2,IF($L858&lt;&gt;0,$M$2,"")))</f>
      </c>
      <c r="N858" s="13"/>
    </row>
    <row r="859" spans="2:14" ht="15.75">
      <c r="B859" s="273">
        <v>4400</v>
      </c>
      <c r="C859" s="1828" t="s">
        <v>1676</v>
      </c>
      <c r="D859" s="1829"/>
      <c r="E859" s="311">
        <f>F859+G859+H859</f>
        <v>0</v>
      </c>
      <c r="F859" s="1424"/>
      <c r="G859" s="1425"/>
      <c r="H859" s="1426"/>
      <c r="I859" s="1424"/>
      <c r="J859" s="1425"/>
      <c r="K859" s="1426"/>
      <c r="L859" s="311">
        <f>I859+J859+K859</f>
        <v>0</v>
      </c>
      <c r="M859" s="12">
        <f>(IF($E859&lt;&gt;0,$M$2,IF($L859&lt;&gt;0,$M$2,"")))</f>
      </c>
      <c r="N859" s="13"/>
    </row>
    <row r="860" spans="2:14" ht="15.75">
      <c r="B860" s="273">
        <v>4500</v>
      </c>
      <c r="C860" s="1828" t="s">
        <v>1677</v>
      </c>
      <c r="D860" s="1829"/>
      <c r="E860" s="311">
        <f>F860+G860+H860</f>
        <v>0</v>
      </c>
      <c r="F860" s="1424"/>
      <c r="G860" s="1425"/>
      <c r="H860" s="1426"/>
      <c r="I860" s="1424"/>
      <c r="J860" s="1425"/>
      <c r="K860" s="1426"/>
      <c r="L860" s="311">
        <f>I860+J860+K860</f>
        <v>0</v>
      </c>
      <c r="M860" s="12">
        <f>(IF($E860&lt;&gt;0,$M$2,IF($L860&lt;&gt;0,$M$2,"")))</f>
      </c>
      <c r="N860" s="13"/>
    </row>
    <row r="861" spans="2:14" ht="15.75">
      <c r="B861" s="273">
        <v>4600</v>
      </c>
      <c r="C861" s="1830" t="s">
        <v>250</v>
      </c>
      <c r="D861" s="1831"/>
      <c r="E861" s="311">
        <f>F861+G861+H861</f>
        <v>0</v>
      </c>
      <c r="F861" s="1424"/>
      <c r="G861" s="1425"/>
      <c r="H861" s="1426"/>
      <c r="I861" s="1424"/>
      <c r="J861" s="1425"/>
      <c r="K861" s="1426"/>
      <c r="L861" s="311">
        <f>I861+J861+K861</f>
        <v>0</v>
      </c>
      <c r="M861" s="12">
        <f>(IF($E861&lt;&gt;0,$M$2,IF($L861&lt;&gt;0,$M$2,"")))</f>
      </c>
      <c r="N861" s="13"/>
    </row>
    <row r="862" spans="2:14" ht="15.75">
      <c r="B862" s="273">
        <v>4900</v>
      </c>
      <c r="C862" s="1828" t="s">
        <v>276</v>
      </c>
      <c r="D862" s="1829"/>
      <c r="E862" s="311">
        <f>+E863+E864</f>
        <v>0</v>
      </c>
      <c r="F862" s="275">
        <f>+F863+F864</f>
        <v>0</v>
      </c>
      <c r="G862" s="276">
        <f>+G863+G864</f>
        <v>0</v>
      </c>
      <c r="H862" s="277">
        <f>+H863+H864</f>
        <v>0</v>
      </c>
      <c r="I862" s="275">
        <f>+I863+I864</f>
        <v>0</v>
      </c>
      <c r="J862" s="276">
        <f>+J863+J864</f>
        <v>0</v>
      </c>
      <c r="K862" s="277">
        <f>+K863+K864</f>
        <v>0</v>
      </c>
      <c r="L862" s="311">
        <f>+L863+L864</f>
        <v>0</v>
      </c>
      <c r="M862" s="12">
        <f>(IF($E862&lt;&gt;0,$M$2,IF($L862&lt;&gt;0,$M$2,"")))</f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20"/>
      <c r="I863" s="152"/>
      <c r="J863" s="153"/>
      <c r="K863" s="1420"/>
      <c r="L863" s="282">
        <f>I863+J863+K863</f>
        <v>0</v>
      </c>
      <c r="M863" s="12">
        <f>(IF($E863&lt;&gt;0,$M$2,IF($L863&lt;&gt;0,$M$2,"")))</f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3"/>
      <c r="I864" s="173"/>
      <c r="J864" s="174"/>
      <c r="K864" s="1423"/>
      <c r="L864" s="288">
        <f>I864+J864+K864</f>
        <v>0</v>
      </c>
      <c r="M864" s="12">
        <f>(IF($E864&lt;&gt;0,$M$2,IF($L864&lt;&gt;0,$M$2,"")))</f>
      </c>
      <c r="N864" s="13"/>
    </row>
    <row r="865" spans="2:14" ht="15.75">
      <c r="B865" s="366">
        <v>5100</v>
      </c>
      <c r="C865" s="1826" t="s">
        <v>251</v>
      </c>
      <c r="D865" s="1827"/>
      <c r="E865" s="311">
        <f>F865+G865+H865</f>
        <v>1831998</v>
      </c>
      <c r="F865" s="1424"/>
      <c r="G865" s="1425">
        <v>1831998</v>
      </c>
      <c r="H865" s="1426"/>
      <c r="I865" s="1424"/>
      <c r="J865" s="1425"/>
      <c r="K865" s="1426"/>
      <c r="L865" s="311">
        <f>I865+J865+K865</f>
        <v>0</v>
      </c>
      <c r="M865" s="12">
        <f>(IF($E865&lt;&gt;0,$M$2,IF($L865&lt;&gt;0,$M$2,"")))</f>
        <v>1</v>
      </c>
      <c r="N865" s="13"/>
    </row>
    <row r="866" spans="2:14" ht="15.75">
      <c r="B866" s="366">
        <v>5200</v>
      </c>
      <c r="C866" s="1826" t="s">
        <v>252</v>
      </c>
      <c r="D866" s="1827"/>
      <c r="E866" s="311">
        <f>SUM(E867:E873)</f>
        <v>0</v>
      </c>
      <c r="F866" s="275">
        <f>SUM(F867:F873)</f>
        <v>0</v>
      </c>
      <c r="G866" s="276">
        <f>SUM(G867:G873)</f>
        <v>0</v>
      </c>
      <c r="H866" s="277">
        <f>SUM(H867:H873)</f>
        <v>0</v>
      </c>
      <c r="I866" s="275">
        <f>SUM(I867:I873)</f>
        <v>0</v>
      </c>
      <c r="J866" s="276">
        <f>SUM(J867:J873)</f>
        <v>0</v>
      </c>
      <c r="K866" s="277">
        <f>SUM(K867:K873)</f>
        <v>0</v>
      </c>
      <c r="L866" s="311">
        <f>SUM(L867:L873)</f>
        <v>0</v>
      </c>
      <c r="M866" s="12">
        <f>(IF($E866&lt;&gt;0,$M$2,IF($L866&lt;&gt;0,$M$2,"")))</f>
      </c>
      <c r="N866" s="13"/>
    </row>
    <row r="867" spans="2:14" ht="15.75">
      <c r="B867" s="367"/>
      <c r="C867" s="368">
        <v>5201</v>
      </c>
      <c r="D867" s="369" t="s">
        <v>253</v>
      </c>
      <c r="E867" s="282">
        <f>F867+G867+H867</f>
        <v>0</v>
      </c>
      <c r="F867" s="152"/>
      <c r="G867" s="153"/>
      <c r="H867" s="1420"/>
      <c r="I867" s="152"/>
      <c r="J867" s="153"/>
      <c r="K867" s="1420"/>
      <c r="L867" s="282">
        <f>I867+J867+K867</f>
        <v>0</v>
      </c>
      <c r="M867" s="12">
        <f>(IF($E867&lt;&gt;0,$M$2,IF($L867&lt;&gt;0,$M$2,"")))</f>
      </c>
      <c r="N867" s="13"/>
    </row>
    <row r="868" spans="2:14" ht="15.75">
      <c r="B868" s="367"/>
      <c r="C868" s="370">
        <v>5202</v>
      </c>
      <c r="D868" s="371" t="s">
        <v>254</v>
      </c>
      <c r="E868" s="296">
        <f>F868+G868+H868</f>
        <v>0</v>
      </c>
      <c r="F868" s="158"/>
      <c r="G868" s="159"/>
      <c r="H868" s="1422"/>
      <c r="I868" s="158"/>
      <c r="J868" s="159"/>
      <c r="K868" s="1422"/>
      <c r="L868" s="296">
        <f>I868+J868+K868</f>
        <v>0</v>
      </c>
      <c r="M868" s="12">
        <f>(IF($E868&lt;&gt;0,$M$2,IF($L868&lt;&gt;0,$M$2,"")))</f>
      </c>
      <c r="N868" s="13"/>
    </row>
    <row r="869" spans="2:14" ht="15.75">
      <c r="B869" s="367"/>
      <c r="C869" s="370">
        <v>5203</v>
      </c>
      <c r="D869" s="371" t="s">
        <v>627</v>
      </c>
      <c r="E869" s="296">
        <f>F869+G869+H869</f>
        <v>0</v>
      </c>
      <c r="F869" s="158"/>
      <c r="G869" s="159"/>
      <c r="H869" s="1422"/>
      <c r="I869" s="158"/>
      <c r="J869" s="159"/>
      <c r="K869" s="1422"/>
      <c r="L869" s="296">
        <f>I869+J869+K869</f>
        <v>0</v>
      </c>
      <c r="M869" s="12">
        <f>(IF($E869&lt;&gt;0,$M$2,IF($L869&lt;&gt;0,$M$2,"")))</f>
      </c>
      <c r="N869" s="13"/>
    </row>
    <row r="870" spans="2:14" ht="15.75">
      <c r="B870" s="367"/>
      <c r="C870" s="370">
        <v>5204</v>
      </c>
      <c r="D870" s="371" t="s">
        <v>628</v>
      </c>
      <c r="E870" s="296">
        <f>F870+G870+H870</f>
        <v>0</v>
      </c>
      <c r="F870" s="158"/>
      <c r="G870" s="159"/>
      <c r="H870" s="1422"/>
      <c r="I870" s="158"/>
      <c r="J870" s="159"/>
      <c r="K870" s="1422"/>
      <c r="L870" s="296">
        <f>I870+J870+K870</f>
        <v>0</v>
      </c>
      <c r="M870" s="12">
        <f>(IF($E870&lt;&gt;0,$M$2,IF($L870&lt;&gt;0,$M$2,"")))</f>
      </c>
      <c r="N870" s="13"/>
    </row>
    <row r="871" spans="2:14" ht="15.75">
      <c r="B871" s="367"/>
      <c r="C871" s="370">
        <v>5205</v>
      </c>
      <c r="D871" s="371" t="s">
        <v>629</v>
      </c>
      <c r="E871" s="296">
        <f>F871+G871+H871</f>
        <v>0</v>
      </c>
      <c r="F871" s="158"/>
      <c r="G871" s="159"/>
      <c r="H871" s="1422"/>
      <c r="I871" s="158"/>
      <c r="J871" s="159"/>
      <c r="K871" s="1422"/>
      <c r="L871" s="296">
        <f>I871+J871+K871</f>
        <v>0</v>
      </c>
      <c r="M871" s="12">
        <f>(IF($E871&lt;&gt;0,$M$2,IF($L871&lt;&gt;0,$M$2,"")))</f>
      </c>
      <c r="N871" s="13"/>
    </row>
    <row r="872" spans="2:14" ht="15.75">
      <c r="B872" s="367"/>
      <c r="C872" s="370">
        <v>5206</v>
      </c>
      <c r="D872" s="371" t="s">
        <v>630</v>
      </c>
      <c r="E872" s="296">
        <f>F872+G872+H872</f>
        <v>0</v>
      </c>
      <c r="F872" s="158"/>
      <c r="G872" s="159"/>
      <c r="H872" s="1422"/>
      <c r="I872" s="158"/>
      <c r="J872" s="159"/>
      <c r="K872" s="1422"/>
      <c r="L872" s="296">
        <f>I872+J872+K872</f>
        <v>0</v>
      </c>
      <c r="M872" s="12">
        <f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>F873+G873+H873</f>
        <v>0</v>
      </c>
      <c r="F873" s="173"/>
      <c r="G873" s="174"/>
      <c r="H873" s="1423"/>
      <c r="I873" s="173"/>
      <c r="J873" s="174"/>
      <c r="K873" s="1423"/>
      <c r="L873" s="288">
        <f>I873+J873+K873</f>
        <v>0</v>
      </c>
      <c r="M873" s="12">
        <f>(IF($E873&lt;&gt;0,$M$2,IF($L873&lt;&gt;0,$M$2,"")))</f>
      </c>
      <c r="N873" s="13"/>
    </row>
    <row r="874" spans="2:14" ht="15.75">
      <c r="B874" s="366">
        <v>5300</v>
      </c>
      <c r="C874" s="1826" t="s">
        <v>632</v>
      </c>
      <c r="D874" s="1827"/>
      <c r="E874" s="311">
        <f>SUM(E875:E876)</f>
        <v>0</v>
      </c>
      <c r="F874" s="275">
        <f>SUM(F875:F876)</f>
        <v>0</v>
      </c>
      <c r="G874" s="276">
        <f>SUM(G875:G876)</f>
        <v>0</v>
      </c>
      <c r="H874" s="277">
        <f>SUM(H875:H876)</f>
        <v>0</v>
      </c>
      <c r="I874" s="275">
        <f>SUM(I875:I876)</f>
        <v>0</v>
      </c>
      <c r="J874" s="276">
        <f>SUM(J875:J876)</f>
        <v>0</v>
      </c>
      <c r="K874" s="277">
        <f>SUM(K875:K876)</f>
        <v>0</v>
      </c>
      <c r="L874" s="311">
        <f>SUM(L875:L876)</f>
        <v>0</v>
      </c>
      <c r="M874" s="12">
        <f>(IF($E874&lt;&gt;0,$M$2,IF($L874&lt;&gt;0,$M$2,"")))</f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20"/>
      <c r="I875" s="152"/>
      <c r="J875" s="153"/>
      <c r="K875" s="1420"/>
      <c r="L875" s="282">
        <f>I875+J875+K875</f>
        <v>0</v>
      </c>
      <c r="M875" s="12">
        <f>(IF($E875&lt;&gt;0,$M$2,IF($L875&lt;&gt;0,$M$2,"")))</f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3"/>
      <c r="I876" s="173"/>
      <c r="J876" s="174"/>
      <c r="K876" s="1423"/>
      <c r="L876" s="288">
        <f>I876+J876+K876</f>
        <v>0</v>
      </c>
      <c r="M876" s="12">
        <f>(IF($E876&lt;&gt;0,$M$2,IF($L876&lt;&gt;0,$M$2,"")))</f>
      </c>
      <c r="N876" s="13"/>
    </row>
    <row r="877" spans="2:14" ht="15.75">
      <c r="B877" s="366">
        <v>5400</v>
      </c>
      <c r="C877" s="1826" t="s">
        <v>694</v>
      </c>
      <c r="D877" s="1827"/>
      <c r="E877" s="311">
        <f>F877+G877+H877</f>
        <v>0</v>
      </c>
      <c r="F877" s="1424"/>
      <c r="G877" s="1425"/>
      <c r="H877" s="1426"/>
      <c r="I877" s="1424"/>
      <c r="J877" s="1425"/>
      <c r="K877" s="1426"/>
      <c r="L877" s="311">
        <f>I877+J877+K877</f>
        <v>0</v>
      </c>
      <c r="M877" s="12">
        <f>(IF($E877&lt;&gt;0,$M$2,IF($L877&lt;&gt;0,$M$2,"")))</f>
      </c>
      <c r="N877" s="13"/>
    </row>
    <row r="878" spans="2:14" ht="15.75">
      <c r="B878" s="273">
        <v>5500</v>
      </c>
      <c r="C878" s="1828" t="s">
        <v>695</v>
      </c>
      <c r="D878" s="1829"/>
      <c r="E878" s="311">
        <f>SUM(E879:E882)</f>
        <v>0</v>
      </c>
      <c r="F878" s="275">
        <f>SUM(F879:F882)</f>
        <v>0</v>
      </c>
      <c r="G878" s="276">
        <f>SUM(G879:G882)</f>
        <v>0</v>
      </c>
      <c r="H878" s="277">
        <f>SUM(H879:H882)</f>
        <v>0</v>
      </c>
      <c r="I878" s="275">
        <f>SUM(I879:I882)</f>
        <v>0</v>
      </c>
      <c r="J878" s="276">
        <f>SUM(J879:J882)</f>
        <v>0</v>
      </c>
      <c r="K878" s="277">
        <f>SUM(K879:K882)</f>
        <v>0</v>
      </c>
      <c r="L878" s="311">
        <f>SUM(L879:L882)</f>
        <v>0</v>
      </c>
      <c r="M878" s="12">
        <f>(IF($E878&lt;&gt;0,$M$2,IF($L878&lt;&gt;0,$M$2,"")))</f>
      </c>
      <c r="N878" s="13"/>
    </row>
    <row r="879" spans="2:14" ht="15.75">
      <c r="B879" s="363"/>
      <c r="C879" s="280">
        <v>5501</v>
      </c>
      <c r="D879" s="312" t="s">
        <v>696</v>
      </c>
      <c r="E879" s="282">
        <f>F879+G879+H879</f>
        <v>0</v>
      </c>
      <c r="F879" s="152"/>
      <c r="G879" s="153"/>
      <c r="H879" s="1420"/>
      <c r="I879" s="152"/>
      <c r="J879" s="153"/>
      <c r="K879" s="1420"/>
      <c r="L879" s="282">
        <f>I879+J879+K879</f>
        <v>0</v>
      </c>
      <c r="M879" s="12">
        <f>(IF($E879&lt;&gt;0,$M$2,IF($L879&lt;&gt;0,$M$2,"")))</f>
      </c>
      <c r="N879" s="13"/>
    </row>
    <row r="880" spans="2:14" ht="15.75">
      <c r="B880" s="363"/>
      <c r="C880" s="294">
        <v>5502</v>
      </c>
      <c r="D880" s="295" t="s">
        <v>697</v>
      </c>
      <c r="E880" s="296">
        <f>F880+G880+H880</f>
        <v>0</v>
      </c>
      <c r="F880" s="158"/>
      <c r="G880" s="159"/>
      <c r="H880" s="1422"/>
      <c r="I880" s="158"/>
      <c r="J880" s="159"/>
      <c r="K880" s="1422"/>
      <c r="L880" s="296">
        <f>I880+J880+K880</f>
        <v>0</v>
      </c>
      <c r="M880" s="12">
        <f>(IF($E880&lt;&gt;0,$M$2,IF($L880&lt;&gt;0,$M$2,"")))</f>
      </c>
      <c r="N880" s="13"/>
    </row>
    <row r="881" spans="2:14" ht="15.75">
      <c r="B881" s="363"/>
      <c r="C881" s="294">
        <v>5503</v>
      </c>
      <c r="D881" s="364" t="s">
        <v>698</v>
      </c>
      <c r="E881" s="296">
        <f>F881+G881+H881</f>
        <v>0</v>
      </c>
      <c r="F881" s="158"/>
      <c r="G881" s="159"/>
      <c r="H881" s="1422"/>
      <c r="I881" s="158"/>
      <c r="J881" s="159"/>
      <c r="K881" s="1422"/>
      <c r="L881" s="296">
        <f>I881+J881+K881</f>
        <v>0</v>
      </c>
      <c r="M881" s="12">
        <f>(IF($E881&lt;&gt;0,$M$2,IF($L881&lt;&gt;0,$M$2,"")))</f>
      </c>
      <c r="N881" s="13"/>
    </row>
    <row r="882" spans="2:14" ht="15.75">
      <c r="B882" s="363"/>
      <c r="C882" s="286">
        <v>5504</v>
      </c>
      <c r="D882" s="340" t="s">
        <v>699</v>
      </c>
      <c r="E882" s="288">
        <f>F882+G882+H882</f>
        <v>0</v>
      </c>
      <c r="F882" s="173"/>
      <c r="G882" s="174"/>
      <c r="H882" s="1423"/>
      <c r="I882" s="173"/>
      <c r="J882" s="174"/>
      <c r="K882" s="1423"/>
      <c r="L882" s="288">
        <f>I882+J882+K882</f>
        <v>0</v>
      </c>
      <c r="M882" s="12">
        <f>(IF($E882&lt;&gt;0,$M$2,IF($L882&lt;&gt;0,$M$2,"")))</f>
      </c>
      <c r="N882" s="13"/>
    </row>
    <row r="883" spans="2:14" ht="15.75">
      <c r="B883" s="366">
        <v>5700</v>
      </c>
      <c r="C883" s="1821" t="s">
        <v>925</v>
      </c>
      <c r="D883" s="1822"/>
      <c r="E883" s="311">
        <f>SUM(E884:E886)</f>
        <v>0</v>
      </c>
      <c r="F883" s="275">
        <f>SUM(F884:F886)</f>
        <v>0</v>
      </c>
      <c r="G883" s="276">
        <f>SUM(G884:G886)</f>
        <v>0</v>
      </c>
      <c r="H883" s="277">
        <f>SUM(H884:H886)</f>
        <v>0</v>
      </c>
      <c r="I883" s="275">
        <f>SUM(I884:I886)</f>
        <v>0</v>
      </c>
      <c r="J883" s="276">
        <f>SUM(J884:J886)</f>
        <v>0</v>
      </c>
      <c r="K883" s="277">
        <f>SUM(K884:K886)</f>
        <v>0</v>
      </c>
      <c r="L883" s="311">
        <f>SUM(L884:L886)</f>
        <v>0</v>
      </c>
      <c r="M883" s="12">
        <f>(IF($E883&lt;&gt;0,$M$2,IF($L883&lt;&gt;0,$M$2,"")))</f>
      </c>
      <c r="N883" s="13"/>
    </row>
    <row r="884" spans="2:14" ht="15.75">
      <c r="B884" s="367"/>
      <c r="C884" s="368">
        <v>5701</v>
      </c>
      <c r="D884" s="369" t="s">
        <v>700</v>
      </c>
      <c r="E884" s="282">
        <f>F884+G884+H884</f>
        <v>0</v>
      </c>
      <c r="F884" s="1474">
        <v>0</v>
      </c>
      <c r="G884" s="1474">
        <v>0</v>
      </c>
      <c r="H884" s="1474">
        <v>0</v>
      </c>
      <c r="I884" s="1474">
        <v>0</v>
      </c>
      <c r="J884" s="1474">
        <v>0</v>
      </c>
      <c r="K884" s="1474">
        <v>0</v>
      </c>
      <c r="L884" s="282">
        <f>I884+J884+K884</f>
        <v>0</v>
      </c>
      <c r="M884" s="12">
        <f>(IF($E884&lt;&gt;0,$M$2,IF($L884&lt;&gt;0,$M$2,"")))</f>
      </c>
      <c r="N884" s="13"/>
    </row>
    <row r="885" spans="2:14" ht="15.75">
      <c r="B885" s="367"/>
      <c r="C885" s="374">
        <v>5702</v>
      </c>
      <c r="D885" s="375" t="s">
        <v>701</v>
      </c>
      <c r="E885" s="315">
        <f>F885+G885+H885</f>
        <v>0</v>
      </c>
      <c r="F885" s="1474">
        <v>0</v>
      </c>
      <c r="G885" s="1474">
        <v>0</v>
      </c>
      <c r="H885" s="1474">
        <v>0</v>
      </c>
      <c r="I885" s="1474">
        <v>0</v>
      </c>
      <c r="J885" s="1474">
        <v>0</v>
      </c>
      <c r="K885" s="1474">
        <v>0</v>
      </c>
      <c r="L885" s="315">
        <f>I885+J885+K885</f>
        <v>0</v>
      </c>
      <c r="M885" s="12">
        <f>(IF($E885&lt;&gt;0,$M$2,IF($L885&lt;&gt;0,$M$2,"")))</f>
      </c>
      <c r="N885" s="13"/>
    </row>
    <row r="886" spans="2:14" ht="15.75">
      <c r="B886" s="293"/>
      <c r="C886" s="376">
        <v>4071</v>
      </c>
      <c r="D886" s="377" t="s">
        <v>702</v>
      </c>
      <c r="E886" s="378">
        <f>F886+G886+H886</f>
        <v>0</v>
      </c>
      <c r="F886" s="1474">
        <v>0</v>
      </c>
      <c r="G886" s="1474">
        <v>0</v>
      </c>
      <c r="H886" s="1474">
        <v>0</v>
      </c>
      <c r="I886" s="1474">
        <v>0</v>
      </c>
      <c r="J886" s="1474">
        <v>0</v>
      </c>
      <c r="K886" s="1474">
        <v>0</v>
      </c>
      <c r="L886" s="378">
        <f>I886+J886+K886</f>
        <v>0</v>
      </c>
      <c r="M886" s="12">
        <f>(IF($E886&lt;&gt;0,$M$2,IF($L886&lt;&gt;0,$M$2,"")))</f>
      </c>
      <c r="N886" s="13"/>
    </row>
    <row r="887" spans="2:14" ht="15.75">
      <c r="B887" s="584"/>
      <c r="C887" s="1823" t="s">
        <v>703</v>
      </c>
      <c r="D887" s="1824"/>
      <c r="E887" s="1440"/>
      <c r="F887" s="1440"/>
      <c r="G887" s="1440"/>
      <c r="H887" s="1440"/>
      <c r="I887" s="1440"/>
      <c r="J887" s="1440"/>
      <c r="K887" s="1440"/>
      <c r="L887" s="1441"/>
      <c r="M887" s="12">
        <f>(IF($E887&lt;&gt;0,$M$2,IF($L887&lt;&gt;0,$M$2,"")))</f>
      </c>
      <c r="N887" s="13"/>
    </row>
    <row r="888" spans="2:14" ht="15.75">
      <c r="B888" s="382">
        <v>98</v>
      </c>
      <c r="C888" s="1823" t="s">
        <v>703</v>
      </c>
      <c r="D888" s="1824"/>
      <c r="E888" s="383">
        <f>F888+G888+H888</f>
        <v>0</v>
      </c>
      <c r="F888" s="1431"/>
      <c r="G888" s="1432"/>
      <c r="H888" s="1433"/>
      <c r="I888" s="1463">
        <v>0</v>
      </c>
      <c r="J888" s="1464">
        <v>0</v>
      </c>
      <c r="K888" s="1465">
        <v>0</v>
      </c>
      <c r="L888" s="383">
        <f>I888+J888+K888</f>
        <v>0</v>
      </c>
      <c r="M888" s="12">
        <f>(IF($E888&lt;&gt;0,$M$2,IF($L888&lt;&gt;0,$M$2,"")))</f>
      </c>
      <c r="N888" s="13"/>
    </row>
    <row r="889" spans="2:14" ht="15.75">
      <c r="B889" s="1435"/>
      <c r="C889" s="1436"/>
      <c r="D889" s="1437"/>
      <c r="E889" s="270"/>
      <c r="F889" s="270"/>
      <c r="G889" s="270"/>
      <c r="H889" s="270"/>
      <c r="I889" s="270"/>
      <c r="J889" s="270"/>
      <c r="K889" s="270"/>
      <c r="L889" s="271"/>
      <c r="M889" s="12">
        <f>(IF($E889&lt;&gt;0,$M$2,IF($L889&lt;&gt;0,$M$2,"")))</f>
      </c>
      <c r="N889" s="13"/>
    </row>
    <row r="890" spans="2:14" ht="15.75">
      <c r="B890" s="1438"/>
      <c r="C890" s="111"/>
      <c r="D890" s="1439"/>
      <c r="E890" s="219"/>
      <c r="F890" s="219"/>
      <c r="G890" s="219"/>
      <c r="H890" s="219"/>
      <c r="I890" s="219"/>
      <c r="J890" s="219"/>
      <c r="K890" s="219"/>
      <c r="L890" s="390"/>
      <c r="M890" s="12">
        <f>(IF($E890&lt;&gt;0,$M$2,IF($L890&lt;&gt;0,$M$2,"")))</f>
      </c>
      <c r="N890" s="13"/>
    </row>
    <row r="891" spans="2:14" ht="15.75">
      <c r="B891" s="1438"/>
      <c r="C891" s="111"/>
      <c r="D891" s="1439"/>
      <c r="E891" s="219"/>
      <c r="F891" s="219"/>
      <c r="G891" s="219"/>
      <c r="H891" s="219"/>
      <c r="I891" s="219"/>
      <c r="J891" s="219"/>
      <c r="K891" s="219"/>
      <c r="L891" s="390"/>
      <c r="M891" s="12">
        <f>(IF($E891&lt;&gt;0,$M$2,IF($L891&lt;&gt;0,$M$2,"")))</f>
      </c>
      <c r="N891" s="13"/>
    </row>
    <row r="892" spans="2:14" ht="15.75">
      <c r="B892" s="1466"/>
      <c r="C892" s="394" t="s">
        <v>750</v>
      </c>
      <c r="D892" s="1434">
        <f>+B892</f>
        <v>0</v>
      </c>
      <c r="E892" s="396">
        <f>SUM(E776,E779,E785,E793,E794,E812,E816,E822,E825,E826,E827,E828,E829,E838,E845,E846,E847,E848,E855,E859,E860,E861,E862,E865,E866,E874,E877,E878,E883)+E888</f>
        <v>1831998</v>
      </c>
      <c r="F892" s="397">
        <f>SUM(F776,F779,F785,F793,F794,F812,F816,F822,F825,F826,F827,F828,F829,F838,F845,F846,F847,F848,F855,F859,F860,F861,F862,F865,F866,F874,F877,F878,F883)+F888</f>
        <v>0</v>
      </c>
      <c r="G892" s="398">
        <f>SUM(G776,G779,G785,G793,G794,G812,G816,G822,G825,G826,G827,G828,G829,G838,G845,G846,G847,G848,G855,G859,G860,G861,G862,G865,G866,G874,G877,G878,G883)+G888</f>
        <v>1831998</v>
      </c>
      <c r="H892" s="399">
        <f>SUM(H776,H779,H785,H793,H794,H812,H816,H822,H825,H826,H827,H828,H829,H838,H845,H846,H847,H848,H855,H859,H860,H861,H862,H865,H866,H874,H877,H878,H883)+H888</f>
        <v>0</v>
      </c>
      <c r="I892" s="397">
        <f>SUM(I776,I779,I785,I793,I794,I812,I816,I822,I825,I826,I827,I828,I829,I838,I845,I846,I847,I848,I855,I859,I860,I861,I862,I865,I866,I874,I877,I878,I883)+I888</f>
        <v>0</v>
      </c>
      <c r="J892" s="398">
        <f>SUM(J776,J779,J785,J793,J794,J812,J816,J822,J825,J826,J827,J828,J829,J838,J845,J846,J847,J848,J855,J859,J860,J861,J862,J865,J866,J874,J877,J878,J883)+J888</f>
        <v>0</v>
      </c>
      <c r="K892" s="399">
        <f>SUM(K776,K779,K785,K793,K794,K812,K816,K822,K825,K826,K827,K828,K829,K838,K845,K846,K847,K848,K855,K859,K860,K861,K862,K865,K866,K874,K877,K878,K883)+K888</f>
        <v>0</v>
      </c>
      <c r="L892" s="396">
        <f>SUM(L776,L779,L785,L793,L794,L812,L816,L822,L825,L826,L827,L828,L829,L838,L845,L846,L847,L848,L855,L859,L860,L861,L862,L865,L866,L874,L877,L878,L883)+L888</f>
        <v>0</v>
      </c>
      <c r="M892" s="12">
        <f>(IF($E892&lt;&gt;0,$M$2,IF($L892&lt;&gt;0,$M$2,"")))</f>
        <v>1</v>
      </c>
      <c r="N892" s="73" t="str">
        <f>LEFT(C773,1)</f>
        <v>6</v>
      </c>
    </row>
    <row r="893" spans="2:14" ht="15.75">
      <c r="B893" s="79" t="s">
        <v>120</v>
      </c>
      <c r="C893" s="1"/>
      <c r="L893" s="6"/>
      <c r="M893" s="7">
        <f>(IF($E892&lt;&gt;0,$M$2,IF($L892&lt;&gt;0,$M$2,"")))</f>
        <v>1</v>
      </c>
      <c r="N893" s="8"/>
    </row>
    <row r="894" spans="2:14" ht="15.75">
      <c r="B894" s="1369"/>
      <c r="C894" s="1369"/>
      <c r="D894" s="1370"/>
      <c r="E894" s="1369"/>
      <c r="F894" s="1369"/>
      <c r="G894" s="1369"/>
      <c r="H894" s="1369"/>
      <c r="I894" s="1369"/>
      <c r="J894" s="1369"/>
      <c r="K894" s="1369"/>
      <c r="L894" s="1371"/>
      <c r="M894" s="7">
        <f>(IF($E892&lt;&gt;0,$M$2,IF($L892&lt;&gt;0,$M$2,"")))</f>
        <v>1</v>
      </c>
      <c r="N894" s="8"/>
    </row>
    <row r="895" spans="2:13" ht="15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5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</sheetData>
  <sheetProtection password="81B0" sheet="1" objects="1" scenarios="1"/>
  <mergeCells count="17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2074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2018-03-07T15:41:06Z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